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DieseArbeitsmappe"/>
  <mc:AlternateContent xmlns:mc="http://schemas.openxmlformats.org/markup-compatibility/2006">
    <mc:Choice Requires="x15">
      <x15ac:absPath xmlns:x15ac="http://schemas.microsoft.com/office/spreadsheetml/2010/11/ac" url="K:\07_fachgesellschaften\_dmsg - multiple sklerose\04_zertkommission\2026\260323\04_nachbereitung\"/>
    </mc:Choice>
  </mc:AlternateContent>
  <xr:revisionPtr revIDLastSave="0" documentId="13_ncr:1_{EEECC187-D925-45B5-909B-1E070044451C}" xr6:coauthVersionLast="47" xr6:coauthVersionMax="47" xr10:uidLastSave="{00000000-0000-0000-0000-000000000000}"/>
  <workbookProtection workbookAlgorithmName="SHA-512" workbookHashValue="G389r+pgLkS7B7WeXV9uBOYAuXIaz+/lc5pto5fih818mgjapHXfTR47vNsXYq9uNL66SL3NMDRxtvuBEQ6eYg==" workbookSaltValue="nTU2oNvluTum4lOUFwR7dA==" workbookSpinCount="100000" lockStructure="1"/>
  <bookViews>
    <workbookView xWindow="-28920" yWindow="-120" windowWidth="29040" windowHeight="15720" xr2:uid="{00000000-000D-0000-FFFF-FFFF00000000}"/>
  </bookViews>
  <sheets>
    <sheet name="Kennzahlenbogen" sheetId="4" r:id="rId1"/>
    <sheet name="Daten" sheetId="5" state="hidden" r:id="rId2"/>
  </sheets>
  <definedNames>
    <definedName name="_xlnm.Print_Area" localSheetId="0">Kennzahlenbogen!$B$2:$J$25</definedName>
    <definedName name="_xlnm.Print_Titles" localSheetId="0">Kennzahlenbogen!$17:$17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" i="5" l="1"/>
  <c r="C2" i="5"/>
  <c r="P2" i="5"/>
  <c r="O2" i="5"/>
  <c r="K2" i="5"/>
  <c r="M26" i="4"/>
  <c r="M20" i="4"/>
  <c r="J2" i="5"/>
  <c r="X2" i="5"/>
  <c r="W2" i="5"/>
  <c r="V2" i="5"/>
  <c r="U2" i="5"/>
  <c r="T2" i="5"/>
  <c r="S2" i="5"/>
  <c r="R2" i="5"/>
  <c r="Q2" i="5"/>
  <c r="N2" i="5"/>
  <c r="M2" i="5"/>
  <c r="L2" i="5"/>
  <c r="I2" i="5"/>
  <c r="H2" i="5"/>
  <c r="G2" i="5"/>
  <c r="F2" i="5"/>
  <c r="E2" i="5"/>
  <c r="B2" i="5"/>
  <c r="N26" i="4" l="1"/>
  <c r="I26" i="4" s="1"/>
  <c r="I24" i="4"/>
  <c r="I25" i="4"/>
  <c r="I21" i="4"/>
  <c r="I22" i="4"/>
  <c r="I23" i="4"/>
  <c r="N18" i="4"/>
  <c r="N20" i="4"/>
  <c r="I18" i="4" l="1"/>
  <c r="I19" i="4"/>
  <c r="I20" i="4"/>
  <c r="D13" i="4" l="1"/>
  <c r="E13" i="4"/>
  <c r="C13" i="4"/>
  <c r="G13" i="4"/>
  <c r="F13" i="4"/>
  <c r="D14" i="4" l="1"/>
  <c r="G14" i="4"/>
  <c r="F14" i="4"/>
  <c r="E14" i="4"/>
  <c r="C14" i="4"/>
  <c r="C15" i="4"/>
  <c r="F15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ClarCert - Jonas Fünfgeld</author>
  </authors>
  <commentList>
    <comment ref="J13" authorId="0" shapeId="0" xr:uid="{00000000-0006-0000-0000-000001000000}">
      <text>
        <r>
          <rPr>
            <sz val="9"/>
            <color indexed="81"/>
            <rFont val="Segoe UI"/>
            <family val="2"/>
          </rPr>
          <t xml:space="preserve">Bei Audits, die bis zum 30.06. eines Jahres stattfinden, können die Daten von dem letzten </t>
        </r>
        <r>
          <rPr>
            <u/>
            <sz val="9"/>
            <color indexed="81"/>
            <rFont val="Segoe UI"/>
            <family val="2"/>
          </rPr>
          <t>oder</t>
        </r>
        <r>
          <rPr>
            <sz val="9"/>
            <color indexed="81"/>
            <rFont val="Segoe UI"/>
            <family val="2"/>
          </rPr>
          <t xml:space="preserve"> aus dem vorvorherigen Jahr verwendet werden. Bei Audits, die ab dem 01. Juli stattfinden, müssen die Zahlen von dem letzten Kalenderjahr eingereicht werden. </t>
        </r>
      </text>
    </comment>
  </commentList>
</comments>
</file>

<file path=xl/sharedStrings.xml><?xml version="1.0" encoding="utf-8"?>
<sst xmlns="http://schemas.openxmlformats.org/spreadsheetml/2006/main" count="111" uniqueCount="89">
  <si>
    <t>Kennzahlenbogen</t>
  </si>
  <si>
    <t xml:space="preserve">Erstelldatum </t>
  </si>
  <si>
    <t>Nr.</t>
  </si>
  <si>
    <t>EB</t>
  </si>
  <si>
    <t>Kennzahl</t>
  </si>
  <si>
    <t>Anzahl/Zähler</t>
  </si>
  <si>
    <t>1.</t>
  </si>
  <si>
    <t>2.</t>
  </si>
  <si>
    <t>3.</t>
  </si>
  <si>
    <t>4.</t>
  </si>
  <si>
    <t>5.</t>
  </si>
  <si>
    <t>6.</t>
  </si>
  <si>
    <t>7.</t>
  </si>
  <si>
    <t>8.</t>
  </si>
  <si>
    <t>Ist-Wert</t>
  </si>
  <si>
    <t>Anzahl</t>
  </si>
  <si>
    <t>Legende:</t>
  </si>
  <si>
    <t>Eingabe erfolgt automatisch 
(Bezug auf andere Zellen)</t>
  </si>
  <si>
    <t>Eingabe optional</t>
  </si>
  <si>
    <t>Eingabe ausstehend</t>
  </si>
  <si>
    <t>Anmerkung</t>
  </si>
  <si>
    <t>Kommentar</t>
  </si>
  <si>
    <t>vollständig</t>
  </si>
  <si>
    <t>unvollständig / falsch</t>
  </si>
  <si>
    <t>Prozentualer Anteil</t>
  </si>
  <si>
    <t>Auditjahr</t>
  </si>
  <si>
    <t>Bearbeitungsqualität</t>
  </si>
  <si>
    <t>Sollvorgabe</t>
  </si>
  <si>
    <t>obere Plausi</t>
  </si>
  <si>
    <t>untere Plausi</t>
  </si>
  <si>
    <t>Prüfung
Sollvorgabe</t>
  </si>
  <si>
    <t>Anforderungen erfüllt</t>
  </si>
  <si>
    <t>Wert unplausibel</t>
  </si>
  <si>
    <t>Sollvorgabe nicht erfüllt</t>
  </si>
  <si>
    <t>Kennzahl unvollständig</t>
  </si>
  <si>
    <t>Kennzahl falsch</t>
  </si>
  <si>
    <t>Erfassungsjahr</t>
  </si>
  <si>
    <t>Name der Einrichtung</t>
  </si>
  <si>
    <t>Deutsche Multiple Sklerose Gesellschaft (DMSG)</t>
  </si>
  <si>
    <t>Reg. Nr.</t>
  </si>
  <si>
    <t>1.3</t>
  </si>
  <si>
    <t>2.8</t>
  </si>
  <si>
    <t>Veranlasste MRTs (cMRTs, sMRTs) im vergangenen Jahr bei MS-Patienten</t>
  </si>
  <si>
    <t>2.11 b)</t>
  </si>
  <si>
    <t>2.11 c)</t>
  </si>
  <si>
    <t>1.4 b)</t>
  </si>
  <si>
    <t>1.4 a)</t>
  </si>
  <si>
    <t>Anzahl MAs</t>
  </si>
  <si>
    <t>Anzahl Patienten</t>
  </si>
  <si>
    <t xml:space="preserve">Anzahl Fälle </t>
  </si>
  <si>
    <t>Dauer in min</t>
  </si>
  <si>
    <t>---</t>
  </si>
  <si>
    <t>Anzahl der durchgeführten Liquorpunktionen im vergangenen Jahr in der Praxis</t>
  </si>
  <si>
    <t>Anzahl der veranlassten Liquorpunktionen im vergangenen Jahr in Kooperation</t>
  </si>
  <si>
    <t>Dauer des Transportweges zum Labor</t>
  </si>
  <si>
    <t>Version EB</t>
  </si>
  <si>
    <t xml:space="preserve">R1 </t>
  </si>
  <si>
    <t>Name des Zentrums</t>
  </si>
  <si>
    <t>Reg.Nr.</t>
  </si>
  <si>
    <t>Erstelldatum</t>
  </si>
  <si>
    <t>MFA Berufserfahrung</t>
  </si>
  <si>
    <t>MS-Nurses</t>
  </si>
  <si>
    <t>Fälle mit MS-Patienten pro Jahr</t>
  </si>
  <si>
    <t>Behandelte Patienten pro Jahr</t>
  </si>
  <si>
    <t>Veranlasste MRTs</t>
  </si>
  <si>
    <t>Anzahl der durchgeführten Liquorpunktionen in der Praxis</t>
  </si>
  <si>
    <t>Anzahl der durchgeführten Liquorpunktionen in Kooperation</t>
  </si>
  <si>
    <t>Dauer des Transportweges</t>
  </si>
  <si>
    <t>Kommentar zu MFA Berufserfahrung</t>
  </si>
  <si>
    <t>Kommentar MS-Nurses</t>
  </si>
  <si>
    <t>Kommentar behandelte Patienten pro Jahr</t>
  </si>
  <si>
    <t>Kommentar Fälle mit MS-Patienten pro Jahr</t>
  </si>
  <si>
    <t>Kommentar veranlasste MRTs</t>
  </si>
  <si>
    <t>Kommentar Anzahl der durchgeführten Liquorpunktionen in der Praxis</t>
  </si>
  <si>
    <t>Kommentar Anzahl der durchgeführten Liquorpunktionen in Kooperation</t>
  </si>
  <si>
    <t>Art des Zentrums</t>
  </si>
  <si>
    <t>- MS-Z: 120
- MS-SZ: 400</t>
  </si>
  <si>
    <t>MS-Zentrum</t>
  </si>
  <si>
    <t>MS-Schwerpunktzentrum</t>
  </si>
  <si>
    <t xml:space="preserve">9. </t>
  </si>
  <si>
    <t>3.1 c)</t>
  </si>
  <si>
    <t>Datensätze der wiederkehrenden MS-Patienten</t>
  </si>
  <si>
    <t>Anzahl Datensätze</t>
  </si>
  <si>
    <t>-MS-Z: 80
- MS-SZ: 120</t>
  </si>
  <si>
    <t>Anzahl der am MS-Zentrum behandelten Patienten pro Jahr</t>
  </si>
  <si>
    <t xml:space="preserve">Anzahl der von der DMSG geschulten „MS-Nurses“ </t>
  </si>
  <si>
    <t>Anzahl medizinisches Fachpersonal im MS-Zentrum mit mindestens 2-jähriger Erfahrung mit MS-Patienten</t>
  </si>
  <si>
    <t>Anzahl der Kontakte/Fälle mit MS-Patienten pro Jahr</t>
  </si>
  <si>
    <t>Anzahl der Datensätze der wiederkehrenden MS-Patienten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</si>
</sst>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20"/>
      <color theme="1"/>
      <name val="Arial"/>
      <family val="2"/>
    </font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sz val="9"/>
      <color indexed="81"/>
      <name val="Segoe UI"/>
      <family val="2"/>
    </font>
    <font>
      <sz val="8"/>
      <color theme="1"/>
      <name val="Arial"/>
      <family val="2"/>
    </font>
    <font>
      <u/>
      <sz val="9"/>
      <color indexed="81"/>
      <name val="Segoe UI"/>
      <family val="2"/>
    </font>
    <font>
      <sz val="8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C000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8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4" fontId="4" fillId="0" borderId="13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3" fillId="2" borderId="3" xfId="0" applyFont="1" applyFill="1" applyBorder="1"/>
    <xf numFmtId="0" fontId="8" fillId="0" borderId="3" xfId="0" applyFont="1" applyBorder="1" applyAlignment="1">
      <alignment vertical="center" wrapText="1"/>
    </xf>
    <xf numFmtId="0" fontId="3" fillId="3" borderId="3" xfId="0" applyFont="1" applyFill="1" applyBorder="1"/>
    <xf numFmtId="0" fontId="8" fillId="0" borderId="3" xfId="0" applyFont="1" applyBorder="1" applyAlignment="1">
      <alignment vertical="center"/>
    </xf>
    <xf numFmtId="0" fontId="3" fillId="4" borderId="3" xfId="0" applyFont="1" applyFill="1" applyBorder="1"/>
    <xf numFmtId="0" fontId="8" fillId="0" borderId="3" xfId="0" applyFont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8" fillId="7" borderId="3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/>
    </xf>
    <xf numFmtId="9" fontId="3" fillId="2" borderId="3" xfId="1" applyFont="1" applyFill="1" applyBorder="1" applyAlignment="1">
      <alignment horizontal="center" vertical="center"/>
    </xf>
    <xf numFmtId="4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8" fillId="8" borderId="1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49" fontId="10" fillId="0" borderId="5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49" fontId="1" fillId="5" borderId="0" xfId="0" applyNumberFormat="1" applyFont="1" applyFill="1" applyAlignment="1">
      <alignment horizontal="center" vertical="center"/>
    </xf>
    <xf numFmtId="49" fontId="6" fillId="5" borderId="0" xfId="0" applyNumberFormat="1" applyFont="1" applyFill="1" applyAlignment="1">
      <alignment horizontal="left" vertical="center"/>
    </xf>
    <xf numFmtId="4" fontId="1" fillId="5" borderId="0" xfId="0" applyNumberFormat="1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 wrapText="1"/>
    </xf>
    <xf numFmtId="0" fontId="1" fillId="5" borderId="0" xfId="0" applyFont="1" applyFill="1" applyAlignment="1">
      <alignment horizontal="center" vertical="center"/>
    </xf>
    <xf numFmtId="49" fontId="1" fillId="5" borderId="0" xfId="0" applyNumberFormat="1" applyFont="1" applyFill="1" applyAlignment="1">
      <alignment horizontal="left" vertical="center"/>
    </xf>
    <xf numFmtId="0" fontId="4" fillId="5" borderId="0" xfId="0" applyFont="1" applyFill="1" applyAlignment="1">
      <alignment horizontal="left" vertical="center"/>
    </xf>
    <xf numFmtId="49" fontId="1" fillId="5" borderId="0" xfId="0" applyNumberFormat="1" applyFont="1" applyFill="1" applyAlignment="1">
      <alignment horizontal="right" vertical="center"/>
    </xf>
    <xf numFmtId="0" fontId="1" fillId="5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right" vertical="center" wrapText="1"/>
    </xf>
    <xf numFmtId="14" fontId="1" fillId="0" borderId="1" xfId="0" applyNumberFormat="1" applyFont="1" applyBorder="1" applyAlignment="1" applyProtection="1">
      <alignment horizontal="right" vertical="center"/>
      <protection locked="0"/>
    </xf>
    <xf numFmtId="49" fontId="1" fillId="0" borderId="1" xfId="0" applyNumberFormat="1" applyFont="1" applyBorder="1" applyAlignment="1" applyProtection="1">
      <alignment vertical="center"/>
      <protection locked="0"/>
    </xf>
    <xf numFmtId="0" fontId="1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5" borderId="22" xfId="0" applyFont="1" applyFill="1" applyBorder="1" applyAlignment="1">
      <alignment horizontal="center" vertical="center"/>
    </xf>
    <xf numFmtId="0" fontId="1" fillId="5" borderId="1" xfId="0" quotePrefix="1" applyFont="1" applyFill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/>
    </xf>
    <xf numFmtId="14" fontId="0" fillId="0" borderId="0" xfId="0" applyNumberFormat="1"/>
    <xf numFmtId="49" fontId="1" fillId="0" borderId="0" xfId="0" applyNumberFormat="1" applyFont="1" applyAlignment="1">
      <alignment horizontal="right" vertical="center"/>
    </xf>
    <xf numFmtId="49" fontId="1" fillId="5" borderId="21" xfId="0" applyNumberFormat="1" applyFont="1" applyFill="1" applyBorder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49" fontId="13" fillId="5" borderId="0" xfId="0" applyNumberFormat="1" applyFont="1" applyFill="1"/>
    <xf numFmtId="0" fontId="14" fillId="5" borderId="0" xfId="0" applyFont="1" applyFill="1"/>
    <xf numFmtId="0" fontId="3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8" fillId="8" borderId="3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49" fontId="1" fillId="0" borderId="1" xfId="0" applyNumberFormat="1" applyFont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3" fillId="2" borderId="16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9" fontId="3" fillId="2" borderId="3" xfId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 wrapText="1"/>
    </xf>
    <xf numFmtId="49" fontId="4" fillId="0" borderId="13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49" fontId="1" fillId="0" borderId="24" xfId="0" applyNumberFormat="1" applyFont="1" applyFill="1" applyBorder="1" applyAlignment="1">
      <alignment horizontal="center" vertical="center"/>
    </xf>
    <xf numFmtId="49" fontId="1" fillId="0" borderId="25" xfId="0" applyNumberFormat="1" applyFont="1" applyFill="1" applyBorder="1" applyAlignment="1">
      <alignment horizontal="center" vertical="center" wrapText="1"/>
    </xf>
    <xf numFmtId="49" fontId="1" fillId="0" borderId="26" xfId="0" applyNumberFormat="1" applyFont="1" applyFill="1" applyBorder="1" applyAlignment="1">
      <alignment horizontal="center" vertical="center" wrapText="1"/>
    </xf>
    <xf numFmtId="0" fontId="1" fillId="0" borderId="24" xfId="0" quotePrefix="1" applyFont="1" applyFill="1" applyBorder="1" applyAlignment="1">
      <alignment horizontal="center" vertical="center" wrapText="1"/>
    </xf>
    <xf numFmtId="0" fontId="1" fillId="0" borderId="24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>
      <alignment horizontal="center" vertical="center" wrapText="1"/>
    </xf>
    <xf numFmtId="49" fontId="10" fillId="0" borderId="27" xfId="0" applyNumberFormat="1" applyFont="1" applyBorder="1" applyAlignment="1" applyProtection="1">
      <alignment horizontal="center" vertical="center" wrapText="1"/>
      <protection locked="0"/>
    </xf>
    <xf numFmtId="0" fontId="0" fillId="5" borderId="0" xfId="0" applyFill="1" applyAlignment="1" applyProtection="1">
      <alignment vertical="center"/>
    </xf>
  </cellXfs>
  <cellStyles count="2">
    <cellStyle name="Prozent" xfId="1" builtinId="5"/>
    <cellStyle name="Standard" xfId="0" builtinId="0"/>
  </cellStyles>
  <dxfs count="16"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Q34"/>
  <sheetViews>
    <sheetView tabSelected="1" zoomScale="90" zoomScaleNormal="90" workbookViewId="0">
      <selection activeCell="D6" sqref="D6:J6"/>
    </sheetView>
  </sheetViews>
  <sheetFormatPr baseColWidth="10" defaultColWidth="0" defaultRowHeight="12.75" zeroHeight="1" x14ac:dyDescent="0.25"/>
  <cols>
    <col min="1" max="1" width="1.28515625" style="34" customWidth="1"/>
    <col min="2" max="2" width="11.85546875" style="1" customWidth="1"/>
    <col min="3" max="3" width="12" style="1" customWidth="1"/>
    <col min="4" max="4" width="23.140625" style="1" customWidth="1"/>
    <col min="5" max="5" width="29.140625" style="1" customWidth="1"/>
    <col min="6" max="6" width="19.28515625" style="1" customWidth="1"/>
    <col min="7" max="7" width="20.28515625" style="1" customWidth="1"/>
    <col min="8" max="8" width="11.42578125" style="1" customWidth="1"/>
    <col min="9" max="9" width="16.5703125" style="2" customWidth="1"/>
    <col min="10" max="10" width="27.7109375" style="1" customWidth="1"/>
    <col min="11" max="11" width="1.140625" style="34" customWidth="1"/>
    <col min="12" max="17" width="11.42578125" style="1" hidden="1" customWidth="1"/>
    <col min="18" max="16384" width="11.42578125" style="1" hidden="1"/>
  </cols>
  <sheetData>
    <row r="1" spans="2:17" s="34" customFormat="1" ht="4.1500000000000004" customHeight="1" thickBot="1" x14ac:dyDescent="0.3">
      <c r="I1" s="33"/>
    </row>
    <row r="2" spans="2:17" ht="25.15" customHeight="1" thickBot="1" x14ac:dyDescent="0.3">
      <c r="B2" s="52" t="s">
        <v>38</v>
      </c>
      <c r="C2" s="52"/>
      <c r="D2" s="53"/>
      <c r="E2" s="53"/>
      <c r="F2" s="30"/>
      <c r="G2" s="57" t="s">
        <v>16</v>
      </c>
      <c r="H2" s="58"/>
      <c r="I2" s="13"/>
      <c r="J2" s="14" t="s">
        <v>17</v>
      </c>
      <c r="L2" s="34"/>
      <c r="M2" s="34"/>
      <c r="N2" s="34"/>
      <c r="O2" s="34"/>
      <c r="P2" s="34"/>
      <c r="Q2" s="34"/>
    </row>
    <row r="3" spans="2:17" ht="25.15" customHeight="1" thickBot="1" x14ac:dyDescent="0.25">
      <c r="B3" s="31" t="s">
        <v>0</v>
      </c>
      <c r="C3" s="31"/>
      <c r="D3" s="31"/>
      <c r="E3" s="31"/>
      <c r="F3" s="30"/>
      <c r="G3" s="59"/>
      <c r="H3" s="60"/>
      <c r="I3" s="15"/>
      <c r="J3" s="16" t="s">
        <v>18</v>
      </c>
      <c r="L3" s="34"/>
      <c r="M3" s="34"/>
      <c r="N3" s="36" t="s">
        <v>75</v>
      </c>
      <c r="O3" s="34"/>
      <c r="P3" s="34"/>
      <c r="Q3" s="34"/>
    </row>
    <row r="4" spans="2:17" ht="25.15" customHeight="1" thickBot="1" x14ac:dyDescent="0.25">
      <c r="B4" s="30"/>
      <c r="C4" s="30"/>
      <c r="D4" s="30"/>
      <c r="E4" s="30"/>
      <c r="F4" s="30"/>
      <c r="G4" s="61"/>
      <c r="H4" s="62"/>
      <c r="I4" s="17"/>
      <c r="J4" s="16" t="s">
        <v>19</v>
      </c>
      <c r="L4" s="34"/>
      <c r="M4" s="34"/>
      <c r="N4" s="51" t="s">
        <v>77</v>
      </c>
      <c r="O4" s="34"/>
      <c r="P4" s="34"/>
      <c r="Q4" s="34"/>
    </row>
    <row r="5" spans="2:17" x14ac:dyDescent="0.25">
      <c r="B5" s="30"/>
      <c r="C5" s="30"/>
      <c r="D5" s="30"/>
      <c r="E5" s="30"/>
      <c r="F5" s="30"/>
      <c r="G5" s="30"/>
      <c r="H5" s="32"/>
      <c r="I5" s="33"/>
      <c r="J5" s="34"/>
      <c r="L5" s="34"/>
      <c r="M5" s="34"/>
      <c r="N5" s="51" t="s">
        <v>78</v>
      </c>
      <c r="O5" s="34"/>
      <c r="P5" s="34"/>
      <c r="Q5" s="34"/>
    </row>
    <row r="6" spans="2:17" ht="25.15" customHeight="1" x14ac:dyDescent="0.25">
      <c r="C6" s="49" t="s">
        <v>37</v>
      </c>
      <c r="D6" s="63"/>
      <c r="E6" s="64"/>
      <c r="F6" s="64"/>
      <c r="G6" s="64"/>
      <c r="H6" s="64"/>
      <c r="I6" s="64"/>
      <c r="J6" s="64"/>
      <c r="L6" s="34"/>
      <c r="M6" s="34"/>
      <c r="N6" s="34"/>
      <c r="O6" s="34"/>
      <c r="P6" s="34"/>
      <c r="Q6" s="34"/>
    </row>
    <row r="7" spans="2:17" ht="25.15" customHeight="1" x14ac:dyDescent="0.25">
      <c r="B7" s="35"/>
      <c r="C7" s="50" t="s">
        <v>39</v>
      </c>
      <c r="D7" s="41"/>
      <c r="E7" s="87"/>
      <c r="F7" s="87"/>
      <c r="G7" s="87"/>
      <c r="H7" s="87"/>
      <c r="I7" s="87"/>
      <c r="J7" s="87"/>
      <c r="L7" s="34"/>
      <c r="M7" s="34"/>
      <c r="N7" s="34"/>
      <c r="O7" s="34"/>
      <c r="P7" s="34"/>
      <c r="Q7" s="34"/>
    </row>
    <row r="8" spans="2:17" ht="25.15" customHeight="1" x14ac:dyDescent="0.25">
      <c r="C8" s="37" t="s">
        <v>75</v>
      </c>
      <c r="D8" s="41"/>
      <c r="E8" s="87"/>
      <c r="F8" s="87"/>
      <c r="G8" s="87"/>
      <c r="H8" s="87"/>
      <c r="I8" s="87"/>
      <c r="J8" s="87"/>
      <c r="L8" s="34"/>
      <c r="M8" s="34"/>
      <c r="O8" s="34"/>
      <c r="P8" s="34"/>
      <c r="Q8" s="34"/>
    </row>
    <row r="9" spans="2:17" s="34" customFormat="1" x14ac:dyDescent="0.25">
      <c r="B9" s="35"/>
      <c r="C9" s="35"/>
      <c r="D9" s="30"/>
      <c r="E9" s="30"/>
      <c r="F9" s="30"/>
      <c r="I9" s="33"/>
    </row>
    <row r="10" spans="2:17" s="34" customFormat="1" ht="13.5" thickBot="1" x14ac:dyDescent="0.3">
      <c r="B10" s="36" t="s">
        <v>26</v>
      </c>
    </row>
    <row r="11" spans="2:17" ht="25.15" customHeight="1" thickBot="1" x14ac:dyDescent="0.3">
      <c r="B11" s="34"/>
      <c r="C11" s="54" t="s">
        <v>22</v>
      </c>
      <c r="D11" s="54"/>
      <c r="E11" s="54"/>
      <c r="F11" s="55" t="s">
        <v>23</v>
      </c>
      <c r="G11" s="55"/>
      <c r="H11" s="54"/>
      <c r="I11" s="37" t="s">
        <v>25</v>
      </c>
      <c r="J11" s="27"/>
      <c r="L11" s="34"/>
      <c r="M11" s="34"/>
      <c r="N11" s="34"/>
      <c r="O11" s="34"/>
      <c r="P11" s="34"/>
      <c r="Q11" s="34"/>
    </row>
    <row r="12" spans="2:17" ht="25.15" customHeight="1" thickBot="1" x14ac:dyDescent="0.3">
      <c r="B12" s="34"/>
      <c r="C12" s="18" t="s">
        <v>31</v>
      </c>
      <c r="D12" s="19" t="s">
        <v>32</v>
      </c>
      <c r="E12" s="20" t="s">
        <v>33</v>
      </c>
      <c r="F12" s="25" t="s">
        <v>34</v>
      </c>
      <c r="G12" s="56" t="s">
        <v>35</v>
      </c>
      <c r="H12" s="56"/>
      <c r="I12" s="37"/>
      <c r="J12" s="23"/>
      <c r="L12" s="34"/>
      <c r="M12" s="34"/>
      <c r="N12" s="34"/>
      <c r="O12" s="34"/>
      <c r="P12" s="34"/>
      <c r="Q12" s="34"/>
    </row>
    <row r="13" spans="2:17" ht="25.15" customHeight="1" thickBot="1" x14ac:dyDescent="0.3">
      <c r="B13" s="21" t="s">
        <v>15</v>
      </c>
      <c r="C13" s="9">
        <f>COUNTIF($I$18:$I$26,C12)</f>
        <v>0</v>
      </c>
      <c r="D13" s="9">
        <f>COUNTIF($I$18:$I$26,D12)</f>
        <v>0</v>
      </c>
      <c r="E13" s="9">
        <f>COUNTIF($I$18:$I$26,E12)</f>
        <v>0</v>
      </c>
      <c r="F13" s="9">
        <f>COUNTIF($I$18:$I$26,F12)</f>
        <v>9</v>
      </c>
      <c r="G13" s="65">
        <f>COUNTIF($I$18:$I$26,G12)</f>
        <v>0</v>
      </c>
      <c r="H13" s="65"/>
      <c r="I13" s="38" t="s">
        <v>36</v>
      </c>
      <c r="J13" s="27"/>
      <c r="L13" s="34"/>
      <c r="M13" s="34"/>
      <c r="N13" s="34"/>
      <c r="O13" s="34"/>
      <c r="P13" s="34"/>
      <c r="Q13" s="34"/>
    </row>
    <row r="14" spans="2:17" ht="25.15" customHeight="1" thickBot="1" x14ac:dyDescent="0.3">
      <c r="B14" s="66" t="s">
        <v>24</v>
      </c>
      <c r="C14" s="22">
        <f>C13/($C$13+$D$13+$E$13+$F$13+$G$13)</f>
        <v>0</v>
      </c>
      <c r="D14" s="22">
        <f t="shared" ref="D14:E14" si="0">D13/($C$13+$D$13+$E$13+$F$13+$G$13)</f>
        <v>0</v>
      </c>
      <c r="E14" s="22">
        <f t="shared" si="0"/>
        <v>0</v>
      </c>
      <c r="F14" s="22">
        <f>F13/($C$13+$D$13+$E$13+$F$13+$G$13)</f>
        <v>1</v>
      </c>
      <c r="G14" s="68">
        <f>G13/($C$13+$D$13+$E$13+$F$13+$G$13)</f>
        <v>0</v>
      </c>
      <c r="H14" s="69"/>
      <c r="I14" s="39"/>
      <c r="J14" s="24"/>
      <c r="L14" s="34"/>
      <c r="M14" s="34"/>
      <c r="N14" s="34"/>
      <c r="O14" s="34"/>
      <c r="P14" s="34"/>
      <c r="Q14" s="34"/>
    </row>
    <row r="15" spans="2:17" ht="25.15" customHeight="1" thickBot="1" x14ac:dyDescent="0.3">
      <c r="B15" s="67"/>
      <c r="C15" s="68">
        <f>(C13+D13+E13)/($C$13+$D$13+$E$13+$F$13+$G$13)</f>
        <v>0</v>
      </c>
      <c r="D15" s="68"/>
      <c r="E15" s="68"/>
      <c r="F15" s="68">
        <f>(F13+G13)/($C$13+$D$13+$E$13+$F$13+$G$13)</f>
        <v>1</v>
      </c>
      <c r="G15" s="68"/>
      <c r="H15" s="69"/>
      <c r="I15" s="37" t="s">
        <v>1</v>
      </c>
      <c r="J15" s="40"/>
      <c r="L15" s="34"/>
      <c r="M15" s="34"/>
      <c r="N15" s="34"/>
      <c r="O15" s="34"/>
      <c r="P15" s="34"/>
      <c r="Q15" s="34"/>
    </row>
    <row r="16" spans="2:17" s="34" customFormat="1" ht="13.9" customHeight="1" thickBot="1" x14ac:dyDescent="0.3">
      <c r="B16" s="30"/>
      <c r="C16" s="30"/>
      <c r="D16" s="30"/>
      <c r="E16" s="30"/>
      <c r="F16" s="30"/>
      <c r="G16" s="30"/>
      <c r="H16" s="32"/>
      <c r="I16" s="33"/>
    </row>
    <row r="17" spans="2:17" ht="20.45" customHeight="1" x14ac:dyDescent="0.25">
      <c r="B17" s="7" t="s">
        <v>2</v>
      </c>
      <c r="C17" s="8" t="s">
        <v>3</v>
      </c>
      <c r="D17" s="76" t="s">
        <v>4</v>
      </c>
      <c r="E17" s="76"/>
      <c r="F17" s="8" t="s">
        <v>5</v>
      </c>
      <c r="G17" s="8" t="s">
        <v>27</v>
      </c>
      <c r="H17" s="10" t="s">
        <v>14</v>
      </c>
      <c r="I17" s="11" t="s">
        <v>20</v>
      </c>
      <c r="J17" s="12" t="s">
        <v>21</v>
      </c>
      <c r="L17" s="34"/>
      <c r="M17" s="42" t="s">
        <v>27</v>
      </c>
      <c r="N17" s="43" t="s">
        <v>30</v>
      </c>
      <c r="O17" s="43" t="s">
        <v>29</v>
      </c>
      <c r="P17" s="42" t="s">
        <v>28</v>
      </c>
      <c r="Q17" s="34"/>
    </row>
    <row r="18" spans="2:17" ht="30" customHeight="1" x14ac:dyDescent="0.25">
      <c r="B18" s="6" t="s">
        <v>6</v>
      </c>
      <c r="C18" s="70" t="s">
        <v>40</v>
      </c>
      <c r="D18" s="78" t="s">
        <v>86</v>
      </c>
      <c r="E18" s="78"/>
      <c r="F18" s="5" t="s">
        <v>47</v>
      </c>
      <c r="G18" s="46" t="s">
        <v>51</v>
      </c>
      <c r="H18" s="29"/>
      <c r="I18" s="4" t="str">
        <f>IF(H18="","Kennzahl unvollständig",IF(H18&lt;N18,"Sollvorgabe nicht erfüllt",IF(OR(AND(ISNUMBER(O18),H18&lt;O18),AND(ISNUMBER(P18),H18&gt;P18)),"Wert unplausibel","Anforderungen erfüllt")))</f>
        <v>Kennzahl unvollständig</v>
      </c>
      <c r="J18" s="28"/>
      <c r="L18" s="34"/>
      <c r="M18" s="42">
        <v>1</v>
      </c>
      <c r="N18" s="42">
        <f>M18</f>
        <v>1</v>
      </c>
      <c r="O18" s="42"/>
      <c r="P18" s="42"/>
      <c r="Q18" s="34"/>
    </row>
    <row r="19" spans="2:17" ht="30" customHeight="1" x14ac:dyDescent="0.25">
      <c r="B19" s="6" t="s">
        <v>7</v>
      </c>
      <c r="C19" s="71"/>
      <c r="D19" s="77" t="s">
        <v>85</v>
      </c>
      <c r="E19" s="77"/>
      <c r="F19" s="5" t="s">
        <v>47</v>
      </c>
      <c r="G19" s="47" t="s">
        <v>51</v>
      </c>
      <c r="H19" s="29"/>
      <c r="I19" s="4" t="str">
        <f t="shared" ref="I19:I24" si="1">IF(H19="","Kennzahl unvollständig",IF(H19&lt;N19,"Sollvorgabe nicht erfüllt",IF(OR(AND(ISNUMBER(O19),H19&lt;O19),AND(ISNUMBER(P19),H19&gt;P19)),"Wert unplausibel","Anforderungen erfüllt")))</f>
        <v>Kennzahl unvollständig</v>
      </c>
      <c r="J19" s="28"/>
      <c r="L19" s="34"/>
      <c r="M19" s="45" t="s">
        <v>51</v>
      </c>
      <c r="N19" s="42"/>
      <c r="O19" s="42"/>
      <c r="P19" s="42"/>
      <c r="Q19" s="34"/>
    </row>
    <row r="20" spans="2:17" ht="30" customHeight="1" x14ac:dyDescent="0.25">
      <c r="B20" s="6" t="s">
        <v>8</v>
      </c>
      <c r="C20" s="3" t="s">
        <v>46</v>
      </c>
      <c r="D20" s="77" t="s">
        <v>84</v>
      </c>
      <c r="E20" s="77"/>
      <c r="F20" s="3" t="s">
        <v>48</v>
      </c>
      <c r="G20" s="46" t="s">
        <v>76</v>
      </c>
      <c r="H20" s="29"/>
      <c r="I20" s="4" t="str">
        <f t="shared" si="1"/>
        <v>Kennzahl unvollständig</v>
      </c>
      <c r="J20" s="28"/>
      <c r="L20" s="34"/>
      <c r="M20" s="42">
        <f>IF(D8=N4,120,400)</f>
        <v>400</v>
      </c>
      <c r="N20" s="42">
        <f t="shared" ref="N20" si="2">M20</f>
        <v>400</v>
      </c>
      <c r="O20" s="42"/>
      <c r="P20" s="42"/>
      <c r="Q20" s="34"/>
    </row>
    <row r="21" spans="2:17" ht="30" customHeight="1" x14ac:dyDescent="0.25">
      <c r="B21" s="6" t="s">
        <v>9</v>
      </c>
      <c r="C21" s="26" t="s">
        <v>45</v>
      </c>
      <c r="D21" s="72" t="s">
        <v>87</v>
      </c>
      <c r="E21" s="73"/>
      <c r="F21" s="5" t="s">
        <v>49</v>
      </c>
      <c r="G21" s="47" t="s">
        <v>51</v>
      </c>
      <c r="H21" s="29"/>
      <c r="I21" s="4" t="str">
        <f t="shared" si="1"/>
        <v>Kennzahl unvollständig</v>
      </c>
      <c r="J21" s="28"/>
      <c r="L21" s="34"/>
      <c r="M21" s="45" t="s">
        <v>51</v>
      </c>
      <c r="N21" s="42"/>
      <c r="O21" s="42"/>
      <c r="P21" s="42"/>
      <c r="Q21" s="34"/>
    </row>
    <row r="22" spans="2:17" ht="30" customHeight="1" x14ac:dyDescent="0.25">
      <c r="B22" s="6" t="s">
        <v>10</v>
      </c>
      <c r="C22" s="3" t="s">
        <v>41</v>
      </c>
      <c r="D22" s="77" t="s">
        <v>42</v>
      </c>
      <c r="E22" s="77"/>
      <c r="F22" s="5" t="s">
        <v>49</v>
      </c>
      <c r="G22" s="46" t="s">
        <v>51</v>
      </c>
      <c r="H22" s="29"/>
      <c r="I22" s="4" t="str">
        <f t="shared" si="1"/>
        <v>Kennzahl unvollständig</v>
      </c>
      <c r="J22" s="28"/>
      <c r="L22" s="34"/>
      <c r="M22" s="45" t="s">
        <v>51</v>
      </c>
      <c r="N22" s="42"/>
      <c r="O22" s="42"/>
      <c r="P22" s="42"/>
      <c r="Q22" s="34"/>
    </row>
    <row r="23" spans="2:17" ht="30" customHeight="1" x14ac:dyDescent="0.25">
      <c r="B23" s="6" t="s">
        <v>11</v>
      </c>
      <c r="C23" s="70" t="s">
        <v>43</v>
      </c>
      <c r="D23" s="74" t="s">
        <v>52</v>
      </c>
      <c r="E23" s="75"/>
      <c r="F23" s="5" t="s">
        <v>49</v>
      </c>
      <c r="G23" s="46" t="s">
        <v>51</v>
      </c>
      <c r="H23" s="29"/>
      <c r="I23" s="4" t="str">
        <f t="shared" si="1"/>
        <v>Kennzahl unvollständig</v>
      </c>
      <c r="J23" s="28"/>
      <c r="L23" s="34"/>
      <c r="M23" s="45" t="s">
        <v>51</v>
      </c>
      <c r="N23" s="42"/>
      <c r="O23" s="42"/>
      <c r="P23" s="42"/>
      <c r="Q23" s="34"/>
    </row>
    <row r="24" spans="2:17" ht="30" customHeight="1" x14ac:dyDescent="0.25">
      <c r="B24" s="6" t="s">
        <v>12</v>
      </c>
      <c r="C24" s="71"/>
      <c r="D24" s="74" t="s">
        <v>53</v>
      </c>
      <c r="E24" s="75"/>
      <c r="F24" s="5" t="s">
        <v>49</v>
      </c>
      <c r="G24" s="46" t="s">
        <v>51</v>
      </c>
      <c r="H24" s="29"/>
      <c r="I24" s="4" t="str">
        <f t="shared" si="1"/>
        <v>Kennzahl unvollständig</v>
      </c>
      <c r="J24" s="28"/>
      <c r="L24" s="34"/>
      <c r="M24" s="45" t="s">
        <v>51</v>
      </c>
      <c r="N24" s="42"/>
      <c r="O24" s="42"/>
      <c r="P24" s="42"/>
      <c r="Q24" s="34"/>
    </row>
    <row r="25" spans="2:17" ht="30" customHeight="1" x14ac:dyDescent="0.25">
      <c r="B25" s="6" t="s">
        <v>13</v>
      </c>
      <c r="C25" s="3" t="s">
        <v>44</v>
      </c>
      <c r="D25" s="74" t="s">
        <v>54</v>
      </c>
      <c r="E25" s="75"/>
      <c r="F25" s="3" t="s">
        <v>50</v>
      </c>
      <c r="G25" s="46" t="s">
        <v>51</v>
      </c>
      <c r="H25" s="29"/>
      <c r="I25" s="4" t="str">
        <f>IF(H25="","Kennzahl unvollständig",IF(H25&lt;N25,"Sollvorgabe nicht erfüllt",IF(OR(AND(ISNUMBER(O25),H25&lt;O25),AND(ISNUMBER(P25),H25&gt;P25)),"Wert unplausibel","Anforderungen erfüllt")))</f>
        <v>Kennzahl unvollständig</v>
      </c>
      <c r="J25" s="28"/>
      <c r="L25" s="34"/>
      <c r="M25" s="45" t="s">
        <v>51</v>
      </c>
      <c r="N25" s="42"/>
      <c r="O25" s="42">
        <v>1</v>
      </c>
      <c r="P25" s="42">
        <v>120</v>
      </c>
      <c r="Q25" s="34"/>
    </row>
    <row r="26" spans="2:17" ht="30" customHeight="1" thickBot="1" x14ac:dyDescent="0.3">
      <c r="B26" s="79" t="s">
        <v>79</v>
      </c>
      <c r="C26" s="80" t="s">
        <v>80</v>
      </c>
      <c r="D26" s="81" t="s">
        <v>88</v>
      </c>
      <c r="E26" s="82"/>
      <c r="F26" s="80" t="s">
        <v>82</v>
      </c>
      <c r="G26" s="83" t="s">
        <v>83</v>
      </c>
      <c r="H26" s="84"/>
      <c r="I26" s="85" t="str">
        <f>IF(H26="","Kennzahl unvollständig",IF(H26&lt;N26,"Sollvorgabe nicht erfüllt",IF(OR(AND(ISNUMBER(O26),H26&lt;O26),AND(ISNUMBER(P26),H26&gt;P26)),"Wert unplausibel","Anforderungen erfüllt")))</f>
        <v>Kennzahl unvollständig</v>
      </c>
      <c r="J26" s="86"/>
      <c r="L26" s="34"/>
      <c r="M26" s="45">
        <f>IF(D8=N4,80,120)</f>
        <v>120</v>
      </c>
      <c r="N26" s="42">
        <f>M26</f>
        <v>120</v>
      </c>
      <c r="O26" s="42"/>
      <c r="P26" s="42"/>
      <c r="Q26" s="34"/>
    </row>
    <row r="27" spans="2:17" s="34" customFormat="1" ht="4.1500000000000004" customHeight="1" x14ac:dyDescent="0.25">
      <c r="I27" s="33"/>
      <c r="M27" s="44"/>
      <c r="N27" s="44"/>
      <c r="O27" s="44"/>
      <c r="P27" s="44"/>
    </row>
    <row r="28" spans="2:17" hidden="1" x14ac:dyDescent="0.25">
      <c r="L28" s="34"/>
      <c r="M28" s="34"/>
      <c r="N28" s="34"/>
      <c r="O28" s="34"/>
      <c r="P28" s="34"/>
      <c r="Q28" s="34"/>
    </row>
    <row r="29" spans="2:17" hidden="1" x14ac:dyDescent="0.25">
      <c r="L29" s="34"/>
      <c r="M29" s="34"/>
      <c r="N29" s="34"/>
      <c r="O29" s="34"/>
      <c r="P29" s="34"/>
      <c r="Q29" s="34"/>
    </row>
    <row r="30" spans="2:17" hidden="1" x14ac:dyDescent="0.25">
      <c r="L30" s="34"/>
      <c r="M30" s="34"/>
      <c r="N30" s="34"/>
      <c r="O30" s="34"/>
      <c r="P30" s="34"/>
      <c r="Q30" s="34"/>
    </row>
    <row r="31" spans="2:17" hidden="1" x14ac:dyDescent="0.25">
      <c r="L31" s="34"/>
      <c r="M31" s="34"/>
      <c r="N31" s="34"/>
      <c r="O31" s="34"/>
      <c r="P31" s="34"/>
      <c r="Q31" s="34"/>
    </row>
    <row r="32" spans="2:17" hidden="1" x14ac:dyDescent="0.25">
      <c r="B32" s="34"/>
      <c r="C32" s="34"/>
      <c r="D32" s="34"/>
      <c r="E32" s="34"/>
      <c r="F32" s="34"/>
      <c r="G32" s="34"/>
      <c r="H32" s="34"/>
      <c r="I32" s="33"/>
      <c r="J32" s="34"/>
      <c r="L32" s="34"/>
      <c r="M32" s="34"/>
      <c r="N32" s="34"/>
      <c r="O32" s="34"/>
      <c r="P32" s="34"/>
      <c r="Q32" s="34"/>
    </row>
    <row r="33" spans="2:17" hidden="1" x14ac:dyDescent="0.25">
      <c r="B33" s="34"/>
      <c r="C33" s="34"/>
      <c r="D33" s="34"/>
      <c r="E33" s="34"/>
      <c r="F33" s="34"/>
      <c r="G33" s="34"/>
      <c r="H33" s="34"/>
      <c r="I33" s="33"/>
      <c r="J33" s="34"/>
      <c r="L33" s="34"/>
      <c r="M33" s="34"/>
      <c r="N33" s="34"/>
      <c r="O33" s="34"/>
      <c r="P33" s="34"/>
      <c r="Q33" s="34"/>
    </row>
    <row r="34" spans="2:17" hidden="1" x14ac:dyDescent="0.25">
      <c r="M34" s="34"/>
      <c r="N34" s="34"/>
      <c r="O34" s="34"/>
      <c r="P34" s="34"/>
    </row>
  </sheetData>
  <sheetProtection algorithmName="SHA-512" hashValue="A1kSAjyiEtiKIED9br0hWIhVz7l6vBWkM/uMc+B6c7gj5lRBbc14oK4vYHCohXUwXRtflwb0crDcPltlR2WtcQ==" saltValue="/OlqF6EqVZ9TEHuWzieGmQ==" spinCount="100000" sheet="1" objects="1" scenarios="1" selectLockedCells="1"/>
  <mergeCells count="23">
    <mergeCell ref="D23:E23"/>
    <mergeCell ref="D24:E24"/>
    <mergeCell ref="D17:E17"/>
    <mergeCell ref="D18:E18"/>
    <mergeCell ref="D19:E19"/>
    <mergeCell ref="D20:E20"/>
    <mergeCell ref="D22:E22"/>
    <mergeCell ref="D26:E26"/>
    <mergeCell ref="B2:E2"/>
    <mergeCell ref="C11:E11"/>
    <mergeCell ref="F11:H11"/>
    <mergeCell ref="G12:H12"/>
    <mergeCell ref="G2:H4"/>
    <mergeCell ref="D6:J6"/>
    <mergeCell ref="G13:H13"/>
    <mergeCell ref="B14:B15"/>
    <mergeCell ref="G14:H14"/>
    <mergeCell ref="C15:E15"/>
    <mergeCell ref="F15:H15"/>
    <mergeCell ref="C18:C19"/>
    <mergeCell ref="C23:C24"/>
    <mergeCell ref="D21:E21"/>
    <mergeCell ref="D25:E25"/>
  </mergeCells>
  <phoneticPr fontId="12" type="noConversion"/>
  <conditionalFormatting sqref="D7">
    <cfRule type="expression" dxfId="15" priority="6">
      <formula>$D$7=""</formula>
    </cfRule>
  </conditionalFormatting>
  <conditionalFormatting sqref="D8">
    <cfRule type="expression" dxfId="14" priority="2">
      <formula>$D$8=""</formula>
    </cfRule>
  </conditionalFormatting>
  <conditionalFormatting sqref="D6:J6">
    <cfRule type="expression" dxfId="13" priority="7">
      <formula>D6=""</formula>
    </cfRule>
  </conditionalFormatting>
  <conditionalFormatting sqref="H18">
    <cfRule type="expression" dxfId="12" priority="74">
      <formula>$H$18=""</formula>
    </cfRule>
  </conditionalFormatting>
  <conditionalFormatting sqref="H19">
    <cfRule type="expression" dxfId="11" priority="73">
      <formula>$H$19=""</formula>
    </cfRule>
  </conditionalFormatting>
  <conditionalFormatting sqref="H20">
    <cfRule type="expression" dxfId="10" priority="72">
      <formula>$H$20=""</formula>
    </cfRule>
  </conditionalFormatting>
  <conditionalFormatting sqref="H21:H26">
    <cfRule type="expression" dxfId="9" priority="71">
      <formula>H21=""</formula>
    </cfRule>
  </conditionalFormatting>
  <conditionalFormatting sqref="I18:I26">
    <cfRule type="expression" dxfId="8" priority="13">
      <formula>(I18=$D$12)</formula>
    </cfRule>
    <cfRule type="expression" dxfId="7" priority="14">
      <formula>(I18=$E$12)</formula>
    </cfRule>
    <cfRule type="expression" dxfId="6" priority="15">
      <formula>(I18=$G$12)</formula>
    </cfRule>
    <cfRule type="expression" dxfId="5" priority="16">
      <formula>(I18=$F$12)</formula>
    </cfRule>
  </conditionalFormatting>
  <conditionalFormatting sqref="J11">
    <cfRule type="expression" dxfId="4" priority="5">
      <formula>$J$11=""</formula>
    </cfRule>
  </conditionalFormatting>
  <conditionalFormatting sqref="J13">
    <cfRule type="expression" dxfId="3" priority="8">
      <formula>J13=""</formula>
    </cfRule>
  </conditionalFormatting>
  <conditionalFormatting sqref="J15">
    <cfRule type="expression" dxfId="2" priority="4">
      <formula>$J$15=""</formula>
    </cfRule>
  </conditionalFormatting>
  <conditionalFormatting sqref="J18:J26">
    <cfRule type="expression" dxfId="1" priority="12">
      <formula>(J18="")</formula>
    </cfRule>
    <cfRule type="expression" dxfId="0" priority="1">
      <formula>AND(I18="Wert unplausibel",J18="")</formula>
    </cfRule>
  </conditionalFormatting>
  <dataValidations count="2">
    <dataValidation type="whole" allowBlank="1" showInputMessage="1" showErrorMessage="1" errorTitle="Ungültige Eingabe" error="Bitte tragen Sie eine Zahl ein!" sqref="H18:H26" xr:uid="{00000000-0002-0000-0000-000000000000}">
      <formula1>0</formula1>
      <formula2>999999</formula2>
    </dataValidation>
    <dataValidation type="list" allowBlank="1" showInputMessage="1" showErrorMessage="1" sqref="D8" xr:uid="{F4F37330-954B-404E-8156-E649AE746827}">
      <formula1>$N$4:$N$5</formula1>
    </dataValidation>
  </dataValidations>
  <pageMargins left="0.70866141732283472" right="0.70866141732283472" top="0.78740157480314965" bottom="0.78740157480314965" header="0.31496062992125984" footer="0.31496062992125984"/>
  <pageSetup paperSize="9" scale="54" fitToHeight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9B8D0-3C72-45FD-85E2-91C93F97609B}">
  <sheetPr codeName="Tabelle2"/>
  <dimension ref="A1:X2"/>
  <sheetViews>
    <sheetView workbookViewId="0">
      <selection activeCell="D12" sqref="D12"/>
    </sheetView>
  </sheetViews>
  <sheetFormatPr baseColWidth="10" defaultRowHeight="15" x14ac:dyDescent="0.25"/>
  <sheetData>
    <row r="1" spans="1:24" x14ac:dyDescent="0.25">
      <c r="A1" t="s">
        <v>55</v>
      </c>
      <c r="B1" t="s">
        <v>57</v>
      </c>
      <c r="C1" t="s">
        <v>58</v>
      </c>
      <c r="D1" t="s">
        <v>75</v>
      </c>
      <c r="E1" t="s">
        <v>25</v>
      </c>
      <c r="F1" t="s">
        <v>36</v>
      </c>
      <c r="G1" t="s">
        <v>59</v>
      </c>
      <c r="H1" t="s">
        <v>60</v>
      </c>
      <c r="I1" t="s">
        <v>61</v>
      </c>
      <c r="J1" t="s">
        <v>63</v>
      </c>
      <c r="K1" t="s">
        <v>62</v>
      </c>
      <c r="L1" t="s">
        <v>64</v>
      </c>
      <c r="M1" t="s">
        <v>65</v>
      </c>
      <c r="N1" t="s">
        <v>66</v>
      </c>
      <c r="O1" t="s">
        <v>67</v>
      </c>
      <c r="P1" t="s">
        <v>81</v>
      </c>
      <c r="Q1" t="s">
        <v>68</v>
      </c>
      <c r="R1" t="s">
        <v>69</v>
      </c>
      <c r="S1" t="s">
        <v>70</v>
      </c>
      <c r="T1" t="s">
        <v>71</v>
      </c>
      <c r="U1" t="s">
        <v>72</v>
      </c>
      <c r="V1" t="s">
        <v>73</v>
      </c>
      <c r="W1" t="s">
        <v>74</v>
      </c>
      <c r="X1" t="s">
        <v>21</v>
      </c>
    </row>
    <row r="2" spans="1:24" x14ac:dyDescent="0.25">
      <c r="A2" t="s">
        <v>56</v>
      </c>
      <c r="B2" t="str">
        <f>IF(Kennzahlenbogen!D6="","",Kennzahlenbogen!D6)</f>
        <v/>
      </c>
      <c r="C2" t="str">
        <f>IF(Kennzahlenbogen!D7="","",Kennzahlenbogen!D7)</f>
        <v/>
      </c>
      <c r="D2" t="str">
        <f>IF(Kennzahlenbogen!D8="","",Kennzahlenbogen!D8)</f>
        <v/>
      </c>
      <c r="E2" t="str">
        <f>IF(Kennzahlenbogen!J11="","",Kennzahlenbogen!J11)</f>
        <v/>
      </c>
      <c r="F2" t="str">
        <f>IF(Kennzahlenbogen!J13="","",Kennzahlenbogen!J13)</f>
        <v/>
      </c>
      <c r="G2" s="48" t="str">
        <f>IF(Kennzahlenbogen!J15="","",Kennzahlenbogen!J15)</f>
        <v/>
      </c>
      <c r="H2" t="str">
        <f>IF(Kennzahlenbogen!$H18="","",Kennzahlenbogen!$H18)</f>
        <v/>
      </c>
      <c r="I2" t="str">
        <f>IF(Kennzahlenbogen!$H19="","",Kennzahlenbogen!$H19)</f>
        <v/>
      </c>
      <c r="J2" t="str">
        <f>IF(Kennzahlenbogen!$H20="","",Kennzahlenbogen!$H20)</f>
        <v/>
      </c>
      <c r="K2" t="str">
        <f>IF(Kennzahlenbogen!$H21="","",Kennzahlenbogen!$H21)</f>
        <v/>
      </c>
      <c r="L2" t="str">
        <f>IF(Kennzahlenbogen!$H22="","",Kennzahlenbogen!$H22)</f>
        <v/>
      </c>
      <c r="M2" t="str">
        <f>IF(Kennzahlenbogen!$H23="","",Kennzahlenbogen!$H23)</f>
        <v/>
      </c>
      <c r="N2" t="str">
        <f>IF(Kennzahlenbogen!$H24="","",Kennzahlenbogen!$H24)</f>
        <v/>
      </c>
      <c r="O2" t="str">
        <f>IF(Kennzahlenbogen!$H25="","",Kennzahlenbogen!$H25)</f>
        <v/>
      </c>
      <c r="P2" t="str">
        <f>IF(Kennzahlenbogen!$H26="","",Kennzahlenbogen!$H26)</f>
        <v/>
      </c>
      <c r="Q2" t="str">
        <f>IF(Kennzahlenbogen!$J18="","",Kennzahlenbogen!$J18)</f>
        <v/>
      </c>
      <c r="R2" t="str">
        <f>IF(Kennzahlenbogen!$J19="","",Kennzahlenbogen!$J19)</f>
        <v/>
      </c>
      <c r="S2" t="str">
        <f>IF(Kennzahlenbogen!$J20="","",Kennzahlenbogen!$J20)</f>
        <v/>
      </c>
      <c r="T2" t="str">
        <f>IF(Kennzahlenbogen!$J21="","",Kennzahlenbogen!J$21)</f>
        <v/>
      </c>
      <c r="U2" t="str">
        <f>IF(Kennzahlenbogen!$J22="","",Kennzahlenbogen!$J22)</f>
        <v/>
      </c>
      <c r="V2" t="str">
        <f>IF(Kennzahlenbogen!$J23="","",Kennzahlenbogen!$J23)</f>
        <v/>
      </c>
      <c r="W2" t="str">
        <f>IF(Kennzahlenbogen!$J24="","",Kennzahlenbogen!$J24)</f>
        <v/>
      </c>
      <c r="X2" t="str">
        <f>IF(Kennzahlenbogen!$J25="","",Kennzahlenbogen!$J25)</f>
        <v/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Kennzahlenbogen</vt:lpstr>
      <vt:lpstr>Daten</vt:lpstr>
      <vt:lpstr>Kennzahlenbogen!Druckbereich</vt:lpstr>
      <vt:lpstr>Kennzahlenbogen!Drucktitel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ClarCert - Sophie Heim</dc:creator>
  <cp:lastModifiedBy>ClarCert - Jonas Fünfgeld</cp:lastModifiedBy>
  <cp:lastPrinted>2016-03-21T10:03:42Z</cp:lastPrinted>
  <dcterms:created xsi:type="dcterms:W3CDTF">2016-01-12T12:37:19Z</dcterms:created>
  <dcterms:modified xsi:type="dcterms:W3CDTF">2026-03-24T13:20:04Z</dcterms:modified>
</cp:coreProperties>
</file>