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filterPrivacy="1" defaultThemeVersion="124226"/>
  <xr:revisionPtr revIDLastSave="0" documentId="13_ncr:1_{283BF668-379E-594A-AE01-402A0556246A}" xr6:coauthVersionLast="47" xr6:coauthVersionMax="47" xr10:uidLastSave="{00000000-0000-0000-0000-000000000000}"/>
  <bookViews>
    <workbookView xWindow="-27400" yWindow="1720" windowWidth="34560" windowHeight="19400" xr2:uid="{00000000-000D-0000-FFFF-FFFF00000000}"/>
  </bookViews>
  <sheets>
    <sheet name="Ausfüllhilfe" sheetId="24" r:id="rId1"/>
    <sheet name="Auswertung" sheetId="6" r:id="rId2"/>
    <sheet name="Parameter" sheetId="5" state="hidden" r:id="rId3"/>
    <sheet name="Januar" sheetId="23" r:id="rId4"/>
    <sheet name="Februar" sheetId="11" r:id="rId5"/>
    <sheet name="März" sheetId="13" r:id="rId6"/>
    <sheet name="April" sheetId="14" r:id="rId7"/>
    <sheet name="Mai" sheetId="15" r:id="rId8"/>
    <sheet name="Juni" sheetId="16" r:id="rId9"/>
    <sheet name="Juli" sheetId="17" r:id="rId10"/>
    <sheet name="August" sheetId="18" r:id="rId11"/>
    <sheet name="September" sheetId="19" r:id="rId12"/>
    <sheet name="Oktober" sheetId="20" r:id="rId13"/>
    <sheet name="November" sheetId="21" r:id="rId14"/>
    <sheet name="Dezember" sheetId="22" r:id="rId1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" i="22" l="1"/>
  <c r="K1" i="21"/>
  <c r="K1" i="20"/>
  <c r="K1" i="19"/>
  <c r="K1" i="18"/>
  <c r="K1" i="17"/>
  <c r="K1" i="16"/>
  <c r="K1" i="15"/>
  <c r="K1" i="14"/>
  <c r="K1" i="13"/>
  <c r="K1" i="11"/>
  <c r="K1" i="23"/>
  <c r="S6" i="6"/>
  <c r="S7" i="6"/>
  <c r="S8" i="6"/>
  <c r="S9" i="6"/>
  <c r="S10" i="6"/>
  <c r="S11" i="6"/>
  <c r="S12" i="6"/>
  <c r="S13" i="6"/>
  <c r="S14" i="6"/>
  <c r="S15" i="6"/>
  <c r="S16" i="6"/>
  <c r="S17" i="6"/>
  <c r="U6" i="6"/>
  <c r="U7" i="6"/>
  <c r="U8" i="6"/>
  <c r="U9" i="6"/>
  <c r="U10" i="6"/>
  <c r="U11" i="6"/>
  <c r="U12" i="6"/>
  <c r="U13" i="6"/>
  <c r="U14" i="6"/>
  <c r="U15" i="6"/>
  <c r="U16" i="6"/>
  <c r="U17" i="6"/>
  <c r="U5" i="6"/>
  <c r="S5" i="6"/>
  <c r="O3" i="22"/>
  <c r="O3" i="21"/>
  <c r="O3" i="20"/>
  <c r="O3" i="19"/>
  <c r="O3" i="18"/>
  <c r="O3" i="17"/>
  <c r="O3" i="16"/>
  <c r="O3" i="15"/>
  <c r="O3" i="14"/>
  <c r="O3" i="13"/>
  <c r="O3" i="11"/>
  <c r="N3" i="22"/>
  <c r="N3" i="21"/>
  <c r="N3" i="20"/>
  <c r="N3" i="19"/>
  <c r="N3" i="18"/>
  <c r="N3" i="17"/>
  <c r="N3" i="16"/>
  <c r="N3" i="15"/>
  <c r="N3" i="14"/>
  <c r="N3" i="13"/>
  <c r="N3" i="11"/>
  <c r="Q20" i="6"/>
  <c r="M3" i="22"/>
  <c r="M3" i="21"/>
  <c r="M3" i="20"/>
  <c r="M3" i="19"/>
  <c r="M3" i="18"/>
  <c r="M3" i="17"/>
  <c r="M3" i="16"/>
  <c r="M3" i="15"/>
  <c r="M3" i="14"/>
  <c r="M3" i="13"/>
  <c r="M3" i="11"/>
  <c r="N20" i="6"/>
  <c r="L3" i="22"/>
  <c r="L3" i="21"/>
  <c r="L3" i="20"/>
  <c r="L3" i="19"/>
  <c r="L3" i="18"/>
  <c r="L3" i="17"/>
  <c r="L3" i="16"/>
  <c r="L3" i="15"/>
  <c r="L3" i="14"/>
  <c r="L3" i="13"/>
  <c r="L3" i="11"/>
  <c r="K3" i="22"/>
  <c r="K3" i="21"/>
  <c r="K3" i="20"/>
  <c r="K3" i="19"/>
  <c r="K3" i="18"/>
  <c r="K3" i="17"/>
  <c r="K3" i="16"/>
  <c r="K3" i="15"/>
  <c r="K3" i="14"/>
  <c r="K3" i="13"/>
  <c r="K3" i="11"/>
  <c r="J3" i="22"/>
  <c r="J3" i="21"/>
  <c r="J3" i="20"/>
  <c r="J3" i="19"/>
  <c r="J3" i="18"/>
  <c r="J3" i="17"/>
  <c r="J3" i="16"/>
  <c r="J3" i="15"/>
  <c r="J3" i="14"/>
  <c r="J3" i="13"/>
  <c r="J3" i="11"/>
  <c r="B20" i="6"/>
  <c r="T20" i="6"/>
  <c r="J20" i="6"/>
  <c r="F20" i="6"/>
  <c r="I3" i="22"/>
  <c r="I3" i="21"/>
  <c r="I3" i="20"/>
  <c r="I3" i="19"/>
  <c r="I3" i="18"/>
  <c r="I3" i="17"/>
  <c r="I3" i="16"/>
  <c r="I3" i="15"/>
  <c r="I3" i="14"/>
  <c r="I3" i="13"/>
  <c r="I3" i="11"/>
  <c r="J17" i="6"/>
  <c r="J16" i="6"/>
  <c r="J15" i="6"/>
  <c r="J14" i="6"/>
  <c r="J13" i="6"/>
  <c r="J12" i="6"/>
  <c r="J11" i="6"/>
  <c r="J10" i="6"/>
  <c r="J9" i="6"/>
  <c r="J8" i="6"/>
  <c r="H8" i="6"/>
  <c r="J7" i="6"/>
  <c r="H17" i="6"/>
  <c r="H16" i="6"/>
  <c r="H15" i="6"/>
  <c r="H14" i="6"/>
  <c r="H13" i="6"/>
  <c r="H12" i="6"/>
  <c r="H11" i="6"/>
  <c r="H10" i="6"/>
  <c r="H9" i="6"/>
  <c r="H7" i="6"/>
  <c r="H6" i="6"/>
  <c r="P17" i="6"/>
  <c r="P16" i="6"/>
  <c r="P15" i="6"/>
  <c r="P14" i="6"/>
  <c r="P13" i="6"/>
  <c r="P12" i="6"/>
  <c r="P11" i="6"/>
  <c r="P10" i="6"/>
  <c r="P9" i="6"/>
  <c r="P8" i="6"/>
  <c r="P7" i="6"/>
  <c r="P6" i="6"/>
  <c r="P3" i="22"/>
  <c r="P3" i="21"/>
  <c r="P3" i="20"/>
  <c r="P3" i="19"/>
  <c r="P3" i="18"/>
  <c r="P3" i="17"/>
  <c r="P3" i="16"/>
  <c r="P3" i="15"/>
  <c r="P3" i="14"/>
  <c r="P3" i="13"/>
  <c r="T33" i="6"/>
  <c r="T32" i="6"/>
  <c r="T31" i="6"/>
  <c r="T30" i="6"/>
  <c r="T29" i="6"/>
  <c r="T28" i="6"/>
  <c r="T27" i="6"/>
  <c r="T26" i="6"/>
  <c r="T25" i="6"/>
  <c r="T24" i="6"/>
  <c r="T23" i="6"/>
  <c r="T22" i="6"/>
  <c r="Q33" i="6"/>
  <c r="Q32" i="6"/>
  <c r="Q31" i="6"/>
  <c r="Q30" i="6"/>
  <c r="Q29" i="6"/>
  <c r="Q28" i="6"/>
  <c r="Q27" i="6"/>
  <c r="Q26" i="6"/>
  <c r="Q25" i="6"/>
  <c r="Q24" i="6"/>
  <c r="Q23" i="6"/>
  <c r="Q22" i="6"/>
  <c r="T17" i="6"/>
  <c r="T16" i="6"/>
  <c r="T15" i="6"/>
  <c r="T14" i="6"/>
  <c r="T13" i="6"/>
  <c r="T12" i="6"/>
  <c r="T11" i="6"/>
  <c r="T10" i="6"/>
  <c r="T9" i="6"/>
  <c r="T8" i="6"/>
  <c r="T7" i="6"/>
  <c r="T6" i="6"/>
  <c r="R17" i="6"/>
  <c r="R16" i="6"/>
  <c r="R15" i="6"/>
  <c r="R14" i="6"/>
  <c r="R13" i="6"/>
  <c r="R12" i="6"/>
  <c r="R11" i="6"/>
  <c r="R10" i="6"/>
  <c r="R9" i="6"/>
  <c r="R8" i="6"/>
  <c r="R7" i="6"/>
  <c r="R6" i="6"/>
  <c r="D6" i="6"/>
  <c r="D7" i="6"/>
  <c r="D8" i="6"/>
  <c r="D9" i="6"/>
  <c r="D10" i="6"/>
  <c r="D11" i="6"/>
  <c r="D12" i="6"/>
  <c r="D13" i="6"/>
  <c r="D14" i="6"/>
  <c r="D15" i="6"/>
  <c r="D16" i="6"/>
  <c r="D17" i="6"/>
  <c r="N22" i="6"/>
  <c r="N23" i="6"/>
  <c r="N24" i="6"/>
  <c r="N25" i="6"/>
  <c r="N26" i="6"/>
  <c r="N27" i="6"/>
  <c r="N28" i="6"/>
  <c r="N29" i="6"/>
  <c r="N30" i="6"/>
  <c r="N31" i="6"/>
  <c r="N32" i="6"/>
  <c r="N33" i="6"/>
  <c r="T21" i="6" l="1"/>
  <c r="Q21" i="6"/>
  <c r="N21" i="6"/>
  <c r="R5" i="6"/>
  <c r="T5" i="6"/>
  <c r="A5" i="22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5" i="2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1643" i="21" s="1"/>
  <c r="A1644" i="21" s="1"/>
  <c r="A1645" i="21" s="1"/>
  <c r="A1646" i="21" s="1"/>
  <c r="A1647" i="21" s="1"/>
  <c r="A1648" i="21" s="1"/>
  <c r="A1649" i="21" s="1"/>
  <c r="A1650" i="21" s="1"/>
  <c r="A1651" i="21" s="1"/>
  <c r="A1652" i="21" s="1"/>
  <c r="A1653" i="21" s="1"/>
  <c r="A1654" i="21" s="1"/>
  <c r="A1655" i="21" s="1"/>
  <c r="A1656" i="21" s="1"/>
  <c r="A1657" i="21" s="1"/>
  <c r="A1658" i="21" s="1"/>
  <c r="A1659" i="21" s="1"/>
  <c r="A1660" i="21" s="1"/>
  <c r="A1661" i="21" s="1"/>
  <c r="A1662" i="21" s="1"/>
  <c r="A1663" i="21" s="1"/>
  <c r="A1664" i="21" s="1"/>
  <c r="A1665" i="21" s="1"/>
  <c r="A1666" i="21" s="1"/>
  <c r="A1667" i="21" s="1"/>
  <c r="A1668" i="21" s="1"/>
  <c r="A1669" i="21" s="1"/>
  <c r="A1670" i="21" s="1"/>
  <c r="A1671" i="21" s="1"/>
  <c r="A1672" i="21" s="1"/>
  <c r="A1673" i="21" s="1"/>
  <c r="A1674" i="21" s="1"/>
  <c r="A1675" i="21" s="1"/>
  <c r="A1676" i="21" s="1"/>
  <c r="A1677" i="21" s="1"/>
  <c r="A1678" i="21" s="1"/>
  <c r="A1679" i="21" s="1"/>
  <c r="A1680" i="21" s="1"/>
  <c r="A1681" i="21" s="1"/>
  <c r="A1682" i="21" s="1"/>
  <c r="A1683" i="21" s="1"/>
  <c r="A1684" i="21" s="1"/>
  <c r="A1685" i="21" s="1"/>
  <c r="A1686" i="21" s="1"/>
  <c r="A1687" i="21" s="1"/>
  <c r="A1688" i="21" s="1"/>
  <c r="A1689" i="21" s="1"/>
  <c r="A1690" i="21" s="1"/>
  <c r="A1691" i="21" s="1"/>
  <c r="A1692" i="21" s="1"/>
  <c r="A1693" i="21" s="1"/>
  <c r="A1694" i="21" s="1"/>
  <c r="A1695" i="21" s="1"/>
  <c r="A1696" i="21" s="1"/>
  <c r="A1697" i="21" s="1"/>
  <c r="A1698" i="21" s="1"/>
  <c r="A1699" i="21" s="1"/>
  <c r="A1700" i="21" s="1"/>
  <c r="A1701" i="21" s="1"/>
  <c r="A1702" i="21" s="1"/>
  <c r="A1703" i="21" s="1"/>
  <c r="A1704" i="21" s="1"/>
  <c r="A1705" i="21" s="1"/>
  <c r="A1706" i="21" s="1"/>
  <c r="A1707" i="21" s="1"/>
  <c r="A1708" i="21" s="1"/>
  <c r="A1709" i="21" s="1"/>
  <c r="A1710" i="21" s="1"/>
  <c r="A1711" i="21" s="1"/>
  <c r="A1712" i="21" s="1"/>
  <c r="A1713" i="21" s="1"/>
  <c r="A1714" i="21" s="1"/>
  <c r="A1715" i="21" s="1"/>
  <c r="A1716" i="21" s="1"/>
  <c r="A1717" i="21" s="1"/>
  <c r="A1718" i="21" s="1"/>
  <c r="A1719" i="21" s="1"/>
  <c r="A1720" i="21" s="1"/>
  <c r="A1721" i="21" s="1"/>
  <c r="A1722" i="21" s="1"/>
  <c r="A1723" i="21" s="1"/>
  <c r="A1724" i="21" s="1"/>
  <c r="A1725" i="21" s="1"/>
  <c r="A1726" i="21" s="1"/>
  <c r="A1727" i="21" s="1"/>
  <c r="A1728" i="21" s="1"/>
  <c r="A1729" i="21" s="1"/>
  <c r="A1730" i="21" s="1"/>
  <c r="A1731" i="21" s="1"/>
  <c r="A1732" i="21" s="1"/>
  <c r="A1733" i="21" s="1"/>
  <c r="A1734" i="21" s="1"/>
  <c r="A1735" i="21" s="1"/>
  <c r="A1736" i="21" s="1"/>
  <c r="A1737" i="21" s="1"/>
  <c r="A1738" i="21" s="1"/>
  <c r="A1739" i="21" s="1"/>
  <c r="A1740" i="21" s="1"/>
  <c r="A1741" i="21" s="1"/>
  <c r="A1742" i="21" s="1"/>
  <c r="A1743" i="21" s="1"/>
  <c r="A1744" i="21" s="1"/>
  <c r="A1745" i="21" s="1"/>
  <c r="A1746" i="21" s="1"/>
  <c r="A1747" i="21" s="1"/>
  <c r="A1748" i="21" s="1"/>
  <c r="A1749" i="21" s="1"/>
  <c r="A1750" i="21" s="1"/>
  <c r="A1751" i="21" s="1"/>
  <c r="A1752" i="21" s="1"/>
  <c r="A1753" i="21" s="1"/>
  <c r="A1754" i="21" s="1"/>
  <c r="A1755" i="21" s="1"/>
  <c r="A1756" i="21" s="1"/>
  <c r="A1757" i="21" s="1"/>
  <c r="A1758" i="21" s="1"/>
  <c r="A1759" i="21" s="1"/>
  <c r="A1760" i="21" s="1"/>
  <c r="A1761" i="21" s="1"/>
  <c r="A1762" i="21" s="1"/>
  <c r="A1763" i="21" s="1"/>
  <c r="A1764" i="21" s="1"/>
  <c r="A1765" i="21" s="1"/>
  <c r="A1766" i="21" s="1"/>
  <c r="A1767" i="21" s="1"/>
  <c r="A1768" i="21" s="1"/>
  <c r="A1769" i="21" s="1"/>
  <c r="A1770" i="21" s="1"/>
  <c r="A1771" i="21" s="1"/>
  <c r="A1772" i="21" s="1"/>
  <c r="A1773" i="21" s="1"/>
  <c r="A1774" i="21" s="1"/>
  <c r="A1775" i="21" s="1"/>
  <c r="A1776" i="21" s="1"/>
  <c r="A1777" i="21" s="1"/>
  <c r="A1778" i="21" s="1"/>
  <c r="A1779" i="21" s="1"/>
  <c r="A1780" i="21" s="1"/>
  <c r="A1781" i="21" s="1"/>
  <c r="A1782" i="21" s="1"/>
  <c r="A1783" i="21" s="1"/>
  <c r="A1784" i="21" s="1"/>
  <c r="A1785" i="21" s="1"/>
  <c r="A1786" i="21" s="1"/>
  <c r="A1787" i="21" s="1"/>
  <c r="A1788" i="21" s="1"/>
  <c r="A1789" i="21" s="1"/>
  <c r="A1790" i="21" s="1"/>
  <c r="A1791" i="21" s="1"/>
  <c r="A1792" i="21" s="1"/>
  <c r="A1793" i="21" s="1"/>
  <c r="A1794" i="21" s="1"/>
  <c r="A1795" i="21" s="1"/>
  <c r="A1796" i="21" s="1"/>
  <c r="A1797" i="21" s="1"/>
  <c r="A1798" i="21" s="1"/>
  <c r="A1799" i="21" s="1"/>
  <c r="A1800" i="21" s="1"/>
  <c r="A1801" i="21" s="1"/>
  <c r="A1802" i="21" s="1"/>
  <c r="A1803" i="21" s="1"/>
  <c r="A1804" i="21" s="1"/>
  <c r="A1805" i="21" s="1"/>
  <c r="A1806" i="21" s="1"/>
  <c r="A1807" i="21" s="1"/>
  <c r="A1808" i="21" s="1"/>
  <c r="A1809" i="21" s="1"/>
  <c r="A1810" i="21" s="1"/>
  <c r="A1811" i="21" s="1"/>
  <c r="A1812" i="21" s="1"/>
  <c r="A1813" i="21" s="1"/>
  <c r="A1814" i="21" s="1"/>
  <c r="A1815" i="21" s="1"/>
  <c r="A1816" i="21" s="1"/>
  <c r="A1817" i="21" s="1"/>
  <c r="A1818" i="21" s="1"/>
  <c r="A1819" i="21" s="1"/>
  <c r="A1820" i="21" s="1"/>
  <c r="A1821" i="21" s="1"/>
  <c r="A1822" i="21" s="1"/>
  <c r="A1823" i="21" s="1"/>
  <c r="A1824" i="21" s="1"/>
  <c r="A1825" i="21" s="1"/>
  <c r="A1826" i="21" s="1"/>
  <c r="A1827" i="21" s="1"/>
  <c r="A1828" i="21" s="1"/>
  <c r="A1829" i="21" s="1"/>
  <c r="A1830" i="21" s="1"/>
  <c r="A1831" i="21" s="1"/>
  <c r="A1832" i="21" s="1"/>
  <c r="A1833" i="21" s="1"/>
  <c r="A1834" i="21" s="1"/>
  <c r="A1835" i="21" s="1"/>
  <c r="A1836" i="21" s="1"/>
  <c r="A1837" i="21" s="1"/>
  <c r="A1838" i="21" s="1"/>
  <c r="A1839" i="21" s="1"/>
  <c r="A1840" i="21" s="1"/>
  <c r="A1841" i="21" s="1"/>
  <c r="A1842" i="21" s="1"/>
  <c r="A1843" i="21" s="1"/>
  <c r="A1844" i="21" s="1"/>
  <c r="A1845" i="21" s="1"/>
  <c r="A1846" i="21" s="1"/>
  <c r="A1847" i="21" s="1"/>
  <c r="A1848" i="21" s="1"/>
  <c r="A1849" i="21" s="1"/>
  <c r="A1850" i="21" s="1"/>
  <c r="A1851" i="21" s="1"/>
  <c r="A1852" i="21" s="1"/>
  <c r="A1853" i="21" s="1"/>
  <c r="A1854" i="21" s="1"/>
  <c r="A1855" i="21" s="1"/>
  <c r="A1856" i="21" s="1"/>
  <c r="A1857" i="21" s="1"/>
  <c r="A1858" i="21" s="1"/>
  <c r="A1859" i="21" s="1"/>
  <c r="A1860" i="21" s="1"/>
  <c r="A1861" i="21" s="1"/>
  <c r="A1862" i="21" s="1"/>
  <c r="A1863" i="21" s="1"/>
  <c r="A1864" i="21" s="1"/>
  <c r="A1865" i="21" s="1"/>
  <c r="A1866" i="21" s="1"/>
  <c r="A1867" i="21" s="1"/>
  <c r="A1868" i="21" s="1"/>
  <c r="A1869" i="21" s="1"/>
  <c r="A1870" i="21" s="1"/>
  <c r="A1871" i="21" s="1"/>
  <c r="A1872" i="21" s="1"/>
  <c r="A1873" i="21" s="1"/>
  <c r="A1874" i="21" s="1"/>
  <c r="A1875" i="21" s="1"/>
  <c r="A1876" i="21" s="1"/>
  <c r="A1877" i="21" s="1"/>
  <c r="A1878" i="21" s="1"/>
  <c r="A1879" i="21" s="1"/>
  <c r="A1880" i="21" s="1"/>
  <c r="A1881" i="21" s="1"/>
  <c r="A1882" i="21" s="1"/>
  <c r="A1883" i="21" s="1"/>
  <c r="A1884" i="21" s="1"/>
  <c r="A1885" i="21" s="1"/>
  <c r="A1886" i="21" s="1"/>
  <c r="A1887" i="21" s="1"/>
  <c r="A1888" i="21" s="1"/>
  <c r="A1889" i="21" s="1"/>
  <c r="A1890" i="21" s="1"/>
  <c r="A1891" i="21" s="1"/>
  <c r="A1892" i="21" s="1"/>
  <c r="A1893" i="21" s="1"/>
  <c r="A1894" i="21" s="1"/>
  <c r="A1895" i="21" s="1"/>
  <c r="A1896" i="21" s="1"/>
  <c r="A1897" i="21" s="1"/>
  <c r="A1898" i="21" s="1"/>
  <c r="A1899" i="21" s="1"/>
  <c r="A1900" i="21" s="1"/>
  <c r="A1901" i="21" s="1"/>
  <c r="A1902" i="21" s="1"/>
  <c r="A1903" i="21" s="1"/>
  <c r="A1904" i="21" s="1"/>
  <c r="A1905" i="21" s="1"/>
  <c r="A1906" i="21" s="1"/>
  <c r="A1907" i="21" s="1"/>
  <c r="A1908" i="21" s="1"/>
  <c r="A1909" i="21" s="1"/>
  <c r="A1910" i="21" s="1"/>
  <c r="A1911" i="21" s="1"/>
  <c r="A1912" i="21" s="1"/>
  <c r="A1913" i="21" s="1"/>
  <c r="A1914" i="21" s="1"/>
  <c r="A1915" i="21" s="1"/>
  <c r="A1916" i="21" s="1"/>
  <c r="A1917" i="21" s="1"/>
  <c r="A1918" i="21" s="1"/>
  <c r="A1919" i="21" s="1"/>
  <c r="A1920" i="21" s="1"/>
  <c r="A1921" i="21" s="1"/>
  <c r="A1922" i="21" s="1"/>
  <c r="A1923" i="21" s="1"/>
  <c r="A1924" i="21" s="1"/>
  <c r="A1925" i="21" s="1"/>
  <c r="A1926" i="21" s="1"/>
  <c r="A1927" i="21" s="1"/>
  <c r="A1928" i="21" s="1"/>
  <c r="A1929" i="21" s="1"/>
  <c r="A1930" i="21" s="1"/>
  <c r="A1931" i="21" s="1"/>
  <c r="A1932" i="21" s="1"/>
  <c r="A1933" i="21" s="1"/>
  <c r="A1934" i="21" s="1"/>
  <c r="A1935" i="21" s="1"/>
  <c r="A1936" i="21" s="1"/>
  <c r="A1937" i="21" s="1"/>
  <c r="A1938" i="21" s="1"/>
  <c r="A1939" i="21" s="1"/>
  <c r="A1940" i="21" s="1"/>
  <c r="A1941" i="21" s="1"/>
  <c r="A1942" i="21" s="1"/>
  <c r="A1943" i="21" s="1"/>
  <c r="A1944" i="21" s="1"/>
  <c r="A1945" i="21" s="1"/>
  <c r="A1946" i="21" s="1"/>
  <c r="A1947" i="21" s="1"/>
  <c r="A1948" i="21" s="1"/>
  <c r="A1949" i="21" s="1"/>
  <c r="A1950" i="21" s="1"/>
  <c r="A1951" i="21" s="1"/>
  <c r="A1952" i="21" s="1"/>
  <c r="A1953" i="21" s="1"/>
  <c r="A1954" i="21" s="1"/>
  <c r="A1955" i="21" s="1"/>
  <c r="A1956" i="21" s="1"/>
  <c r="A1957" i="21" s="1"/>
  <c r="A1958" i="21" s="1"/>
  <c r="A1959" i="21" s="1"/>
  <c r="A1960" i="21" s="1"/>
  <c r="A1961" i="21" s="1"/>
  <c r="A1962" i="21" s="1"/>
  <c r="A1963" i="21" s="1"/>
  <c r="A1964" i="21" s="1"/>
  <c r="A1965" i="21" s="1"/>
  <c r="A1966" i="21" s="1"/>
  <c r="A1967" i="21" s="1"/>
  <c r="A1968" i="21" s="1"/>
  <c r="A1969" i="21" s="1"/>
  <c r="A1970" i="21" s="1"/>
  <c r="A1971" i="21" s="1"/>
  <c r="A1972" i="21" s="1"/>
  <c r="A1973" i="21" s="1"/>
  <c r="A1974" i="21" s="1"/>
  <c r="A1975" i="21" s="1"/>
  <c r="A1976" i="21" s="1"/>
  <c r="A1977" i="21" s="1"/>
  <c r="A1978" i="21" s="1"/>
  <c r="A1979" i="21" s="1"/>
  <c r="A1980" i="21" s="1"/>
  <c r="A1981" i="21" s="1"/>
  <c r="A1982" i="21" s="1"/>
  <c r="A1983" i="21" s="1"/>
  <c r="A1984" i="21" s="1"/>
  <c r="A1985" i="21" s="1"/>
  <c r="A1986" i="21" s="1"/>
  <c r="A1987" i="21" s="1"/>
  <c r="A1988" i="21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828" i="20" s="1"/>
  <c r="A1829" i="20" s="1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896" i="20" s="1"/>
  <c r="A1897" i="20" s="1"/>
  <c r="A1898" i="20" s="1"/>
  <c r="A1899" i="20" s="1"/>
  <c r="A1900" i="20" s="1"/>
  <c r="A1901" i="20" s="1"/>
  <c r="A1902" i="20" s="1"/>
  <c r="A1903" i="20" s="1"/>
  <c r="A1904" i="20" s="1"/>
  <c r="A1905" i="20" s="1"/>
  <c r="A1906" i="20" s="1"/>
  <c r="A1907" i="20" s="1"/>
  <c r="A1908" i="20" s="1"/>
  <c r="A1909" i="20" s="1"/>
  <c r="A1910" i="20" s="1"/>
  <c r="A1911" i="20" s="1"/>
  <c r="A1912" i="20" s="1"/>
  <c r="A1913" i="20" s="1"/>
  <c r="A1914" i="20" s="1"/>
  <c r="A1915" i="20" s="1"/>
  <c r="A1916" i="20" s="1"/>
  <c r="A1917" i="20" s="1"/>
  <c r="A1918" i="20" s="1"/>
  <c r="A1919" i="20" s="1"/>
  <c r="A1920" i="20" s="1"/>
  <c r="A1921" i="20" s="1"/>
  <c r="A1922" i="20" s="1"/>
  <c r="A1923" i="20" s="1"/>
  <c r="A1924" i="20" s="1"/>
  <c r="A1925" i="20" s="1"/>
  <c r="A1926" i="20" s="1"/>
  <c r="A1927" i="20" s="1"/>
  <c r="A1928" i="20" s="1"/>
  <c r="A1929" i="20" s="1"/>
  <c r="A1930" i="20" s="1"/>
  <c r="A1931" i="20" s="1"/>
  <c r="A1932" i="20" s="1"/>
  <c r="A1933" i="20" s="1"/>
  <c r="A1934" i="20" s="1"/>
  <c r="A1935" i="20" s="1"/>
  <c r="A1936" i="20" s="1"/>
  <c r="A1937" i="20" s="1"/>
  <c r="A1938" i="20" s="1"/>
  <c r="A1939" i="20" s="1"/>
  <c r="A1940" i="20" s="1"/>
  <c r="A1941" i="20" s="1"/>
  <c r="A1942" i="20" s="1"/>
  <c r="A1943" i="20" s="1"/>
  <c r="A1944" i="20" s="1"/>
  <c r="A1945" i="20" s="1"/>
  <c r="A1946" i="20" s="1"/>
  <c r="A1947" i="20" s="1"/>
  <c r="A1948" i="20" s="1"/>
  <c r="A1949" i="20" s="1"/>
  <c r="A1950" i="20" s="1"/>
  <c r="A1951" i="20" s="1"/>
  <c r="A1952" i="20" s="1"/>
  <c r="A1953" i="20" s="1"/>
  <c r="A1954" i="20" s="1"/>
  <c r="A1955" i="20" s="1"/>
  <c r="A1956" i="20" s="1"/>
  <c r="A1957" i="20" s="1"/>
  <c r="A1958" i="20" s="1"/>
  <c r="A1959" i="20" s="1"/>
  <c r="A1960" i="20" s="1"/>
  <c r="A1961" i="20" s="1"/>
  <c r="A1962" i="20" s="1"/>
  <c r="A1963" i="20" s="1"/>
  <c r="A1964" i="20" s="1"/>
  <c r="A1965" i="20" s="1"/>
  <c r="A1966" i="20" s="1"/>
  <c r="A1967" i="20" s="1"/>
  <c r="A1968" i="20" s="1"/>
  <c r="A1969" i="20" s="1"/>
  <c r="A1970" i="20" s="1"/>
  <c r="A1971" i="20" s="1"/>
  <c r="A1972" i="20" s="1"/>
  <c r="A1973" i="20" s="1"/>
  <c r="A1974" i="20" s="1"/>
  <c r="A1975" i="20" s="1"/>
  <c r="A1976" i="20" s="1"/>
  <c r="A1977" i="20" s="1"/>
  <c r="A1978" i="20" s="1"/>
  <c r="A1979" i="20" s="1"/>
  <c r="A1980" i="20" s="1"/>
  <c r="A1981" i="20" s="1"/>
  <c r="A1982" i="20" s="1"/>
  <c r="A1983" i="20" s="1"/>
  <c r="A1984" i="20" s="1"/>
  <c r="A1985" i="20" s="1"/>
  <c r="A1986" i="20" s="1"/>
  <c r="A1987" i="20" s="1"/>
  <c r="A1988" i="20" s="1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540" i="19" s="1"/>
  <c r="A1541" i="19" s="1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636" i="19" s="1"/>
  <c r="A1637" i="19" s="1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732" i="19" s="1"/>
  <c r="A1733" i="19" s="1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828" i="19" s="1"/>
  <c r="A1829" i="19" s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 s="1"/>
  <c r="A1925" i="19" s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 s="1"/>
  <c r="A1253" i="18" s="1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 s="1"/>
  <c r="A1349" i="18" s="1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 s="1"/>
  <c r="A1445" i="18" s="1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 s="1"/>
  <c r="A1541" i="18" s="1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 s="1"/>
  <c r="A1637" i="18" s="1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732" i="18" s="1"/>
  <c r="A1733" i="18" s="1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 s="1"/>
  <c r="A1829" i="18" s="1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 s="1"/>
  <c r="A1925" i="18" s="1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5" i="17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 s="1"/>
  <c r="A1541" i="16" s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 s="1"/>
  <c r="A1637" i="16" s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 s="1"/>
  <c r="A1733" i="16" s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828" i="16" s="1"/>
  <c r="A1829" i="16" s="1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 s="1"/>
  <c r="A1925" i="16" s="1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6" i="23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012" i="23" s="1"/>
  <c r="A1013" i="23" s="1"/>
  <c r="A1014" i="23" s="1"/>
  <c r="A1015" i="23" s="1"/>
  <c r="A1016" i="23" s="1"/>
  <c r="A1017" i="23" s="1"/>
  <c r="A1018" i="23" s="1"/>
  <c r="A1019" i="23" s="1"/>
  <c r="A1020" i="23" s="1"/>
  <c r="A1021" i="23" s="1"/>
  <c r="A1022" i="23" s="1"/>
  <c r="A1023" i="23" s="1"/>
  <c r="A1024" i="23" s="1"/>
  <c r="A1025" i="23" s="1"/>
  <c r="A1026" i="23" s="1"/>
  <c r="A1027" i="23" s="1"/>
  <c r="A1028" i="23" s="1"/>
  <c r="A1029" i="23" s="1"/>
  <c r="A1030" i="23" s="1"/>
  <c r="A1031" i="23" s="1"/>
  <c r="A1032" i="23" s="1"/>
  <c r="A1033" i="23" s="1"/>
  <c r="A1034" i="23" s="1"/>
  <c r="A1035" i="23" s="1"/>
  <c r="A1036" i="23" s="1"/>
  <c r="A1037" i="23" s="1"/>
  <c r="A1038" i="23" s="1"/>
  <c r="A1039" i="23" s="1"/>
  <c r="A1040" i="23" s="1"/>
  <c r="A1041" i="23" s="1"/>
  <c r="A1042" i="23" s="1"/>
  <c r="A1043" i="23" s="1"/>
  <c r="A1044" i="23" s="1"/>
  <c r="A1045" i="23" s="1"/>
  <c r="A1046" i="23" s="1"/>
  <c r="A1047" i="23" s="1"/>
  <c r="A1048" i="23" s="1"/>
  <c r="A1049" i="23" s="1"/>
  <c r="A1050" i="23" s="1"/>
  <c r="A1051" i="23" s="1"/>
  <c r="A1052" i="23" s="1"/>
  <c r="A1053" i="23" s="1"/>
  <c r="A1054" i="23" s="1"/>
  <c r="A1055" i="23" s="1"/>
  <c r="A1056" i="23" s="1"/>
  <c r="A1057" i="23" s="1"/>
  <c r="A1058" i="23" s="1"/>
  <c r="A1059" i="23" s="1"/>
  <c r="A1060" i="23" s="1"/>
  <c r="A1061" i="23" s="1"/>
  <c r="A1062" i="23" s="1"/>
  <c r="A1063" i="23" s="1"/>
  <c r="A1064" i="23" s="1"/>
  <c r="A1065" i="23" s="1"/>
  <c r="A1066" i="23" s="1"/>
  <c r="A1067" i="23" s="1"/>
  <c r="A1068" i="23" s="1"/>
  <c r="A1069" i="23" s="1"/>
  <c r="A1070" i="23" s="1"/>
  <c r="A1071" i="23" s="1"/>
  <c r="A1072" i="23" s="1"/>
  <c r="A1073" i="23" s="1"/>
  <c r="A1074" i="23" s="1"/>
  <c r="A1075" i="23" s="1"/>
  <c r="A1076" i="23" s="1"/>
  <c r="A1077" i="23" s="1"/>
  <c r="A1078" i="23" s="1"/>
  <c r="A1079" i="23" s="1"/>
  <c r="A1080" i="23" s="1"/>
  <c r="A1081" i="23" s="1"/>
  <c r="A1082" i="23" s="1"/>
  <c r="A1083" i="23" s="1"/>
  <c r="A1084" i="23" s="1"/>
  <c r="A1085" i="23" s="1"/>
  <c r="A1086" i="23" s="1"/>
  <c r="A1087" i="23" s="1"/>
  <c r="A1088" i="23" s="1"/>
  <c r="A1089" i="23" s="1"/>
  <c r="A1090" i="23" s="1"/>
  <c r="A1091" i="23" s="1"/>
  <c r="A1092" i="23" s="1"/>
  <c r="A1093" i="23" s="1"/>
  <c r="A1094" i="23" s="1"/>
  <c r="A1095" i="23" s="1"/>
  <c r="A1096" i="23" s="1"/>
  <c r="A1097" i="23" s="1"/>
  <c r="A1098" i="23" s="1"/>
  <c r="A1099" i="23" s="1"/>
  <c r="A1100" i="23" s="1"/>
  <c r="A1101" i="23" s="1"/>
  <c r="A1102" i="23" s="1"/>
  <c r="A1103" i="23" s="1"/>
  <c r="A1104" i="23" s="1"/>
  <c r="A1105" i="23" s="1"/>
  <c r="A1106" i="23" s="1"/>
  <c r="A1107" i="23" s="1"/>
  <c r="A1108" i="23" s="1"/>
  <c r="A1109" i="23" s="1"/>
  <c r="A1110" i="23" s="1"/>
  <c r="A1111" i="23" s="1"/>
  <c r="A1112" i="23" s="1"/>
  <c r="A1113" i="23" s="1"/>
  <c r="A1114" i="23" s="1"/>
  <c r="A1115" i="23" s="1"/>
  <c r="A1116" i="23" s="1"/>
  <c r="A1117" i="23" s="1"/>
  <c r="A1118" i="23" s="1"/>
  <c r="A1119" i="23" s="1"/>
  <c r="A1120" i="23" s="1"/>
  <c r="A1121" i="23" s="1"/>
  <c r="A1122" i="23" s="1"/>
  <c r="A1123" i="23" s="1"/>
  <c r="A1124" i="23" s="1"/>
  <c r="A1125" i="23" s="1"/>
  <c r="A1126" i="23" s="1"/>
  <c r="A1127" i="23" s="1"/>
  <c r="A1128" i="23" s="1"/>
  <c r="A1129" i="23" s="1"/>
  <c r="A1130" i="23" s="1"/>
  <c r="A1131" i="23" s="1"/>
  <c r="A1132" i="23" s="1"/>
  <c r="A1133" i="23" s="1"/>
  <c r="A1134" i="23" s="1"/>
  <c r="A1135" i="23" s="1"/>
  <c r="A1136" i="23" s="1"/>
  <c r="A1137" i="23" s="1"/>
  <c r="A1138" i="23" s="1"/>
  <c r="A1139" i="23" s="1"/>
  <c r="A1140" i="23" s="1"/>
  <c r="A1141" i="23" s="1"/>
  <c r="A1142" i="23" s="1"/>
  <c r="A1143" i="23" s="1"/>
  <c r="A1144" i="23" s="1"/>
  <c r="A1145" i="23" s="1"/>
  <c r="A1146" i="23" s="1"/>
  <c r="A1147" i="23" s="1"/>
  <c r="A1148" i="23" s="1"/>
  <c r="A1149" i="23" s="1"/>
  <c r="A1150" i="23" s="1"/>
  <c r="A1151" i="23" s="1"/>
  <c r="A1152" i="23" s="1"/>
  <c r="A1153" i="23" s="1"/>
  <c r="A1154" i="23" s="1"/>
  <c r="A1155" i="23" s="1"/>
  <c r="A1156" i="23" s="1"/>
  <c r="A1157" i="23" s="1"/>
  <c r="A1158" i="23" s="1"/>
  <c r="A1159" i="23" s="1"/>
  <c r="A1160" i="23" s="1"/>
  <c r="A1161" i="23" s="1"/>
  <c r="A1162" i="23" s="1"/>
  <c r="A1163" i="23" s="1"/>
  <c r="A1164" i="23" s="1"/>
  <c r="A1165" i="23" s="1"/>
  <c r="A1166" i="23" s="1"/>
  <c r="A1167" i="23" s="1"/>
  <c r="A1168" i="23" s="1"/>
  <c r="A1169" i="23" s="1"/>
  <c r="A1170" i="23" s="1"/>
  <c r="A1171" i="23" s="1"/>
  <c r="A1172" i="23" s="1"/>
  <c r="A1173" i="23" s="1"/>
  <c r="A1174" i="23" s="1"/>
  <c r="A1175" i="23" s="1"/>
  <c r="A1176" i="23" s="1"/>
  <c r="A1177" i="23" s="1"/>
  <c r="A1178" i="23" s="1"/>
  <c r="A1179" i="23" s="1"/>
  <c r="A1180" i="23" s="1"/>
  <c r="A1181" i="23" s="1"/>
  <c r="A1182" i="23" s="1"/>
  <c r="A1183" i="23" s="1"/>
  <c r="A1184" i="23" s="1"/>
  <c r="A1185" i="23" s="1"/>
  <c r="A1186" i="23" s="1"/>
  <c r="A1187" i="23" s="1"/>
  <c r="A1188" i="23" s="1"/>
  <c r="A1189" i="23" s="1"/>
  <c r="A1190" i="23" s="1"/>
  <c r="A1191" i="23" s="1"/>
  <c r="A1192" i="23" s="1"/>
  <c r="A1193" i="23" s="1"/>
  <c r="A1194" i="23" s="1"/>
  <c r="A1195" i="23" s="1"/>
  <c r="A1196" i="23" s="1"/>
  <c r="A1197" i="23" s="1"/>
  <c r="A1198" i="23" s="1"/>
  <c r="A1199" i="23" s="1"/>
  <c r="A1200" i="23" s="1"/>
  <c r="A1201" i="23" s="1"/>
  <c r="A1202" i="23" s="1"/>
  <c r="A1203" i="23" s="1"/>
  <c r="A1204" i="23" s="1"/>
  <c r="A1205" i="23" s="1"/>
  <c r="A1206" i="23" s="1"/>
  <c r="A1207" i="23" s="1"/>
  <c r="A1208" i="23" s="1"/>
  <c r="A1209" i="23" s="1"/>
  <c r="A1210" i="23" s="1"/>
  <c r="A1211" i="23" s="1"/>
  <c r="A1212" i="23" s="1"/>
  <c r="A1213" i="23" s="1"/>
  <c r="A1214" i="23" s="1"/>
  <c r="A1215" i="23" s="1"/>
  <c r="A1216" i="23" s="1"/>
  <c r="A1217" i="23" s="1"/>
  <c r="A1218" i="23" s="1"/>
  <c r="A1219" i="23" s="1"/>
  <c r="A1220" i="23" s="1"/>
  <c r="A1221" i="23" s="1"/>
  <c r="A1222" i="23" s="1"/>
  <c r="A1223" i="23" s="1"/>
  <c r="A1224" i="23" s="1"/>
  <c r="A1225" i="23" s="1"/>
  <c r="A1226" i="23" s="1"/>
  <c r="A1227" i="23" s="1"/>
  <c r="A1228" i="23" s="1"/>
  <c r="A1229" i="23" s="1"/>
  <c r="A1230" i="23" s="1"/>
  <c r="A1231" i="23" s="1"/>
  <c r="A1232" i="23" s="1"/>
  <c r="A1233" i="23" s="1"/>
  <c r="A1234" i="23" s="1"/>
  <c r="A1235" i="23" s="1"/>
  <c r="A1236" i="23" s="1"/>
  <c r="A1237" i="23" s="1"/>
  <c r="A1238" i="23" s="1"/>
  <c r="A1239" i="23" s="1"/>
  <c r="A1240" i="23" s="1"/>
  <c r="A1241" i="23" s="1"/>
  <c r="A1242" i="23" s="1"/>
  <c r="A1243" i="23" s="1"/>
  <c r="A1244" i="23" s="1"/>
  <c r="A1245" i="23" s="1"/>
  <c r="A1246" i="23" s="1"/>
  <c r="A1247" i="23" s="1"/>
  <c r="A1248" i="23" s="1"/>
  <c r="A1249" i="23" s="1"/>
  <c r="A1250" i="23" s="1"/>
  <c r="A1251" i="23" s="1"/>
  <c r="A1252" i="23" s="1"/>
  <c r="A1253" i="23" s="1"/>
  <c r="A1254" i="23" s="1"/>
  <c r="A1255" i="23" s="1"/>
  <c r="A1256" i="23" s="1"/>
  <c r="A1257" i="23" s="1"/>
  <c r="A1258" i="23" s="1"/>
  <c r="A1259" i="23" s="1"/>
  <c r="A1260" i="23" s="1"/>
  <c r="A1261" i="23" s="1"/>
  <c r="A1262" i="23" s="1"/>
  <c r="A1263" i="23" s="1"/>
  <c r="A1264" i="23" s="1"/>
  <c r="A1265" i="23" s="1"/>
  <c r="A1266" i="23" s="1"/>
  <c r="A1267" i="23" s="1"/>
  <c r="A1268" i="23" s="1"/>
  <c r="A1269" i="23" s="1"/>
  <c r="A1270" i="23" s="1"/>
  <c r="A1271" i="23" s="1"/>
  <c r="A1272" i="23" s="1"/>
  <c r="A1273" i="23" s="1"/>
  <c r="A1274" i="23" s="1"/>
  <c r="A1275" i="23" s="1"/>
  <c r="A1276" i="23" s="1"/>
  <c r="A1277" i="23" s="1"/>
  <c r="A1278" i="23" s="1"/>
  <c r="A1279" i="23" s="1"/>
  <c r="A1280" i="23" s="1"/>
  <c r="A1281" i="23" s="1"/>
  <c r="A1282" i="23" s="1"/>
  <c r="A1283" i="23" s="1"/>
  <c r="A1284" i="23" s="1"/>
  <c r="A1285" i="23" s="1"/>
  <c r="A1286" i="23" s="1"/>
  <c r="A1287" i="23" s="1"/>
  <c r="A1288" i="23" s="1"/>
  <c r="A1289" i="23" s="1"/>
  <c r="A1290" i="23" s="1"/>
  <c r="A1291" i="23" s="1"/>
  <c r="A1292" i="23" s="1"/>
  <c r="A1293" i="23" s="1"/>
  <c r="A1294" i="23" s="1"/>
  <c r="A1295" i="23" s="1"/>
  <c r="A1296" i="23" s="1"/>
  <c r="A1297" i="23" s="1"/>
  <c r="A1298" i="23" s="1"/>
  <c r="A1299" i="23" s="1"/>
  <c r="A1300" i="23" s="1"/>
  <c r="A1301" i="23" s="1"/>
  <c r="A1302" i="23" s="1"/>
  <c r="A1303" i="23" s="1"/>
  <c r="A1304" i="23" s="1"/>
  <c r="A1305" i="23" s="1"/>
  <c r="A1306" i="23" s="1"/>
  <c r="A1307" i="23" s="1"/>
  <c r="A1308" i="23" s="1"/>
  <c r="A1309" i="23" s="1"/>
  <c r="A1310" i="23" s="1"/>
  <c r="A1311" i="23" s="1"/>
  <c r="A1312" i="23" s="1"/>
  <c r="A1313" i="23" s="1"/>
  <c r="A1314" i="23" s="1"/>
  <c r="A1315" i="23" s="1"/>
  <c r="A1316" i="23" s="1"/>
  <c r="A1317" i="23" s="1"/>
  <c r="A1318" i="23" s="1"/>
  <c r="A1319" i="23" s="1"/>
  <c r="A1320" i="23" s="1"/>
  <c r="A1321" i="23" s="1"/>
  <c r="A1322" i="23" s="1"/>
  <c r="A1323" i="23" s="1"/>
  <c r="A1324" i="23" s="1"/>
  <c r="A1325" i="23" s="1"/>
  <c r="A1326" i="23" s="1"/>
  <c r="A1327" i="23" s="1"/>
  <c r="A1328" i="23" s="1"/>
  <c r="A1329" i="23" s="1"/>
  <c r="A1330" i="23" s="1"/>
  <c r="A1331" i="23" s="1"/>
  <c r="A1332" i="23" s="1"/>
  <c r="A1333" i="23" s="1"/>
  <c r="A1334" i="23" s="1"/>
  <c r="A1335" i="23" s="1"/>
  <c r="A1336" i="23" s="1"/>
  <c r="A1337" i="23" s="1"/>
  <c r="A1338" i="23" s="1"/>
  <c r="A1339" i="23" s="1"/>
  <c r="A1340" i="23" s="1"/>
  <c r="A1341" i="23" s="1"/>
  <c r="A1342" i="23" s="1"/>
  <c r="A1343" i="23" s="1"/>
  <c r="A1344" i="23" s="1"/>
  <c r="A1345" i="23" s="1"/>
  <c r="A1346" i="23" s="1"/>
  <c r="A1347" i="23" s="1"/>
  <c r="A1348" i="23" s="1"/>
  <c r="A1349" i="23" s="1"/>
  <c r="A1350" i="23" s="1"/>
  <c r="A1351" i="23" s="1"/>
  <c r="A1352" i="23" s="1"/>
  <c r="A1353" i="23" s="1"/>
  <c r="A1354" i="23" s="1"/>
  <c r="A1355" i="23" s="1"/>
  <c r="A1356" i="23" s="1"/>
  <c r="A1357" i="23" s="1"/>
  <c r="A1358" i="23" s="1"/>
  <c r="A1359" i="23" s="1"/>
  <c r="A1360" i="23" s="1"/>
  <c r="A1361" i="23" s="1"/>
  <c r="A1362" i="23" s="1"/>
  <c r="A1363" i="23" s="1"/>
  <c r="A1364" i="23" s="1"/>
  <c r="A1365" i="23" s="1"/>
  <c r="A1366" i="23" s="1"/>
  <c r="A1367" i="23" s="1"/>
  <c r="A1368" i="23" s="1"/>
  <c r="A1369" i="23" s="1"/>
  <c r="A1370" i="23" s="1"/>
  <c r="A1371" i="23" s="1"/>
  <c r="A1372" i="23" s="1"/>
  <c r="A1373" i="23" s="1"/>
  <c r="A1374" i="23" s="1"/>
  <c r="A1375" i="23" s="1"/>
  <c r="A1376" i="23" s="1"/>
  <c r="A1377" i="23" s="1"/>
  <c r="A1378" i="23" s="1"/>
  <c r="A1379" i="23" s="1"/>
  <c r="A1380" i="23" s="1"/>
  <c r="A1381" i="23" s="1"/>
  <c r="A1382" i="23" s="1"/>
  <c r="A1383" i="23" s="1"/>
  <c r="A1384" i="23" s="1"/>
  <c r="A1385" i="23" s="1"/>
  <c r="A1386" i="23" s="1"/>
  <c r="A1387" i="23" s="1"/>
  <c r="A1388" i="23" s="1"/>
  <c r="A1389" i="23" s="1"/>
  <c r="A1390" i="23" s="1"/>
  <c r="A1391" i="23" s="1"/>
  <c r="A1392" i="23" s="1"/>
  <c r="A1393" i="23" s="1"/>
  <c r="A1394" i="23" s="1"/>
  <c r="A1395" i="23" s="1"/>
  <c r="A1396" i="23" s="1"/>
  <c r="A1397" i="23" s="1"/>
  <c r="A1398" i="23" s="1"/>
  <c r="A1399" i="23" s="1"/>
  <c r="A1400" i="23" s="1"/>
  <c r="A1401" i="23" s="1"/>
  <c r="A1402" i="23" s="1"/>
  <c r="A1403" i="23" s="1"/>
  <c r="A1404" i="23" s="1"/>
  <c r="A1405" i="23" s="1"/>
  <c r="A1406" i="23" s="1"/>
  <c r="A1407" i="23" s="1"/>
  <c r="A1408" i="23" s="1"/>
  <c r="A1409" i="23" s="1"/>
  <c r="A1410" i="23" s="1"/>
  <c r="A1411" i="23" s="1"/>
  <c r="A1412" i="23" s="1"/>
  <c r="A1413" i="23" s="1"/>
  <c r="A1414" i="23" s="1"/>
  <c r="A1415" i="23" s="1"/>
  <c r="A1416" i="23" s="1"/>
  <c r="A1417" i="23" s="1"/>
  <c r="A1418" i="23" s="1"/>
  <c r="A1419" i="23" s="1"/>
  <c r="A1420" i="23" s="1"/>
  <c r="A1421" i="23" s="1"/>
  <c r="A1422" i="23" s="1"/>
  <c r="A1423" i="23" s="1"/>
  <c r="A1424" i="23" s="1"/>
  <c r="A1425" i="23" s="1"/>
  <c r="A1426" i="23" s="1"/>
  <c r="A1427" i="23" s="1"/>
  <c r="A1428" i="23" s="1"/>
  <c r="A1429" i="23" s="1"/>
  <c r="A1430" i="23" s="1"/>
  <c r="A1431" i="23" s="1"/>
  <c r="A1432" i="23" s="1"/>
  <c r="A1433" i="23" s="1"/>
  <c r="A1434" i="23" s="1"/>
  <c r="A1435" i="23" s="1"/>
  <c r="A1436" i="23" s="1"/>
  <c r="A1437" i="23" s="1"/>
  <c r="A1438" i="23" s="1"/>
  <c r="A1439" i="23" s="1"/>
  <c r="A1440" i="23" s="1"/>
  <c r="A1441" i="23" s="1"/>
  <c r="A1442" i="23" s="1"/>
  <c r="A1443" i="23" s="1"/>
  <c r="A1444" i="23" s="1"/>
  <c r="A1445" i="23" s="1"/>
  <c r="A1446" i="23" s="1"/>
  <c r="A1447" i="23" s="1"/>
  <c r="A1448" i="23" s="1"/>
  <c r="A1449" i="23" s="1"/>
  <c r="A1450" i="23" s="1"/>
  <c r="A1451" i="23" s="1"/>
  <c r="A1452" i="23" s="1"/>
  <c r="A1453" i="23" s="1"/>
  <c r="A1454" i="23" s="1"/>
  <c r="A1455" i="23" s="1"/>
  <c r="A1456" i="23" s="1"/>
  <c r="A1457" i="23" s="1"/>
  <c r="A1458" i="23" s="1"/>
  <c r="A1459" i="23" s="1"/>
  <c r="A1460" i="23" s="1"/>
  <c r="A1461" i="23" s="1"/>
  <c r="A1462" i="23" s="1"/>
  <c r="A1463" i="23" s="1"/>
  <c r="A1464" i="23" s="1"/>
  <c r="A1465" i="23" s="1"/>
  <c r="A1466" i="23" s="1"/>
  <c r="A1467" i="23" s="1"/>
  <c r="A1468" i="23" s="1"/>
  <c r="A1469" i="23" s="1"/>
  <c r="A1470" i="23" s="1"/>
  <c r="A1471" i="23" s="1"/>
  <c r="A1472" i="23" s="1"/>
  <c r="A1473" i="23" s="1"/>
  <c r="A1474" i="23" s="1"/>
  <c r="A1475" i="23" s="1"/>
  <c r="A1476" i="23" s="1"/>
  <c r="A1477" i="23" s="1"/>
  <c r="A1478" i="23" s="1"/>
  <c r="A1479" i="23" s="1"/>
  <c r="A1480" i="23" s="1"/>
  <c r="A1481" i="23" s="1"/>
  <c r="A1482" i="23" s="1"/>
  <c r="A1483" i="23" s="1"/>
  <c r="A1484" i="23" s="1"/>
  <c r="A1485" i="23" s="1"/>
  <c r="A1486" i="23" s="1"/>
  <c r="A1487" i="23" s="1"/>
  <c r="A1488" i="23" s="1"/>
  <c r="A1489" i="23" s="1"/>
  <c r="A1490" i="23" s="1"/>
  <c r="A1491" i="23" s="1"/>
  <c r="A1492" i="23" s="1"/>
  <c r="A1493" i="23" s="1"/>
  <c r="A1494" i="23" s="1"/>
  <c r="A1495" i="23" s="1"/>
  <c r="A1496" i="23" s="1"/>
  <c r="A1497" i="23" s="1"/>
  <c r="A1498" i="23" s="1"/>
  <c r="A1499" i="23" s="1"/>
  <c r="A1500" i="23" s="1"/>
  <c r="A1501" i="23" s="1"/>
  <c r="A1502" i="23" s="1"/>
  <c r="A1503" i="23" s="1"/>
  <c r="A1504" i="23" s="1"/>
  <c r="A1505" i="23" s="1"/>
  <c r="A1506" i="23" s="1"/>
  <c r="A1507" i="23" s="1"/>
  <c r="A1508" i="23" s="1"/>
  <c r="A1509" i="23" s="1"/>
  <c r="A1510" i="23" s="1"/>
  <c r="A1511" i="23" s="1"/>
  <c r="A1512" i="23" s="1"/>
  <c r="A1513" i="23" s="1"/>
  <c r="A1514" i="23" s="1"/>
  <c r="A1515" i="23" s="1"/>
  <c r="A1516" i="23" s="1"/>
  <c r="A1517" i="23" s="1"/>
  <c r="A1518" i="23" s="1"/>
  <c r="A1519" i="23" s="1"/>
  <c r="A1520" i="23" s="1"/>
  <c r="A1521" i="23" s="1"/>
  <c r="A1522" i="23" s="1"/>
  <c r="A1523" i="23" s="1"/>
  <c r="A1524" i="23" s="1"/>
  <c r="A1525" i="23" s="1"/>
  <c r="A1526" i="23" s="1"/>
  <c r="A1527" i="23" s="1"/>
  <c r="A1528" i="23" s="1"/>
  <c r="A1529" i="23" s="1"/>
  <c r="A1530" i="23" s="1"/>
  <c r="A1531" i="23" s="1"/>
  <c r="A1532" i="23" s="1"/>
  <c r="A1533" i="23" s="1"/>
  <c r="A1534" i="23" s="1"/>
  <c r="A1535" i="23" s="1"/>
  <c r="A1536" i="23" s="1"/>
  <c r="A1537" i="23" s="1"/>
  <c r="A1538" i="23" s="1"/>
  <c r="A1539" i="23" s="1"/>
  <c r="A1540" i="23" s="1"/>
  <c r="A1541" i="23" s="1"/>
  <c r="A1542" i="23" s="1"/>
  <c r="A1543" i="23" s="1"/>
  <c r="A1544" i="23" s="1"/>
  <c r="A1545" i="23" s="1"/>
  <c r="A1546" i="23" s="1"/>
  <c r="A1547" i="23" s="1"/>
  <c r="A1548" i="23" s="1"/>
  <c r="A1549" i="23" s="1"/>
  <c r="A1550" i="23" s="1"/>
  <c r="A1551" i="23" s="1"/>
  <c r="A1552" i="23" s="1"/>
  <c r="A1553" i="23" s="1"/>
  <c r="A1554" i="23" s="1"/>
  <c r="A1555" i="23" s="1"/>
  <c r="A1556" i="23" s="1"/>
  <c r="A1557" i="23" s="1"/>
  <c r="A1558" i="23" s="1"/>
  <c r="A1559" i="23" s="1"/>
  <c r="A1560" i="23" s="1"/>
  <c r="A1561" i="23" s="1"/>
  <c r="A1562" i="23" s="1"/>
  <c r="A1563" i="23" s="1"/>
  <c r="A1564" i="23" s="1"/>
  <c r="A1565" i="23" s="1"/>
  <c r="A1566" i="23" s="1"/>
  <c r="A1567" i="23" s="1"/>
  <c r="A1568" i="23" s="1"/>
  <c r="A1569" i="23" s="1"/>
  <c r="A1570" i="23" s="1"/>
  <c r="A1571" i="23" s="1"/>
  <c r="A1572" i="23" s="1"/>
  <c r="A1573" i="23" s="1"/>
  <c r="A1574" i="23" s="1"/>
  <c r="A1575" i="23" s="1"/>
  <c r="A1576" i="23" s="1"/>
  <c r="A1577" i="23" s="1"/>
  <c r="A1578" i="23" s="1"/>
  <c r="A1579" i="23" s="1"/>
  <c r="A1580" i="23" s="1"/>
  <c r="A1581" i="23" s="1"/>
  <c r="A1582" i="23" s="1"/>
  <c r="A1583" i="23" s="1"/>
  <c r="A1584" i="23" s="1"/>
  <c r="A1585" i="23" s="1"/>
  <c r="A1586" i="23" s="1"/>
  <c r="A1587" i="23" s="1"/>
  <c r="A1588" i="23" s="1"/>
  <c r="A1589" i="23" s="1"/>
  <c r="A1590" i="23" s="1"/>
  <c r="A1591" i="23" s="1"/>
  <c r="A1592" i="23" s="1"/>
  <c r="A1593" i="23" s="1"/>
  <c r="A1594" i="23" s="1"/>
  <c r="A1595" i="23" s="1"/>
  <c r="A1596" i="23" s="1"/>
  <c r="A1597" i="23" s="1"/>
  <c r="A1598" i="23" s="1"/>
  <c r="A1599" i="23" s="1"/>
  <c r="A1600" i="23" s="1"/>
  <c r="A1601" i="23" s="1"/>
  <c r="A1602" i="23" s="1"/>
  <c r="A1603" i="23" s="1"/>
  <c r="A1604" i="23" s="1"/>
  <c r="A1605" i="23" s="1"/>
  <c r="A1606" i="23" s="1"/>
  <c r="A1607" i="23" s="1"/>
  <c r="A1608" i="23" s="1"/>
  <c r="A1609" i="23" s="1"/>
  <c r="A1610" i="23" s="1"/>
  <c r="A1611" i="23" s="1"/>
  <c r="A1612" i="23" s="1"/>
  <c r="A1613" i="23" s="1"/>
  <c r="A1614" i="23" s="1"/>
  <c r="A1615" i="23" s="1"/>
  <c r="A1616" i="23" s="1"/>
  <c r="A1617" i="23" s="1"/>
  <c r="A1618" i="23" s="1"/>
  <c r="A1619" i="23" s="1"/>
  <c r="A1620" i="23" s="1"/>
  <c r="A1621" i="23" s="1"/>
  <c r="A1622" i="23" s="1"/>
  <c r="A1623" i="23" s="1"/>
  <c r="A1624" i="23" s="1"/>
  <c r="A1625" i="23" s="1"/>
  <c r="A1626" i="23" s="1"/>
  <c r="A1627" i="23" s="1"/>
  <c r="A1628" i="23" s="1"/>
  <c r="A1629" i="23" s="1"/>
  <c r="A1630" i="23" s="1"/>
  <c r="A1631" i="23" s="1"/>
  <c r="A1632" i="23" s="1"/>
  <c r="A1633" i="23" s="1"/>
  <c r="A1634" i="23" s="1"/>
  <c r="A1635" i="23" s="1"/>
  <c r="A1636" i="23" s="1"/>
  <c r="A1637" i="23" s="1"/>
  <c r="A1638" i="23" s="1"/>
  <c r="A1639" i="23" s="1"/>
  <c r="A1640" i="23" s="1"/>
  <c r="A1641" i="23" s="1"/>
  <c r="A1642" i="23" s="1"/>
  <c r="A1643" i="23" s="1"/>
  <c r="A1644" i="23" s="1"/>
  <c r="A1645" i="23" s="1"/>
  <c r="A1646" i="23" s="1"/>
  <c r="A1647" i="23" s="1"/>
  <c r="A1648" i="23" s="1"/>
  <c r="A1649" i="23" s="1"/>
  <c r="A1650" i="23" s="1"/>
  <c r="A1651" i="23" s="1"/>
  <c r="A1652" i="23" s="1"/>
  <c r="A1653" i="23" s="1"/>
  <c r="A1654" i="23" s="1"/>
  <c r="A1655" i="23" s="1"/>
  <c r="A1656" i="23" s="1"/>
  <c r="A1657" i="23" s="1"/>
  <c r="A1658" i="23" s="1"/>
  <c r="A1659" i="23" s="1"/>
  <c r="A1660" i="23" s="1"/>
  <c r="A1661" i="23" s="1"/>
  <c r="A1662" i="23" s="1"/>
  <c r="A1663" i="23" s="1"/>
  <c r="A1664" i="23" s="1"/>
  <c r="A1665" i="23" s="1"/>
  <c r="A1666" i="23" s="1"/>
  <c r="A1667" i="23" s="1"/>
  <c r="A1668" i="23" s="1"/>
  <c r="A1669" i="23" s="1"/>
  <c r="A1670" i="23" s="1"/>
  <c r="A1671" i="23" s="1"/>
  <c r="A1672" i="23" s="1"/>
  <c r="A1673" i="23" s="1"/>
  <c r="A1674" i="23" s="1"/>
  <c r="A1675" i="23" s="1"/>
  <c r="A1676" i="23" s="1"/>
  <c r="A1677" i="23" s="1"/>
  <c r="A1678" i="23" s="1"/>
  <c r="A1679" i="23" s="1"/>
  <c r="A1680" i="23" s="1"/>
  <c r="A1681" i="23" s="1"/>
  <c r="A1682" i="23" s="1"/>
  <c r="A1683" i="23" s="1"/>
  <c r="A1684" i="23" s="1"/>
  <c r="A1685" i="23" s="1"/>
  <c r="A1686" i="23" s="1"/>
  <c r="A1687" i="23" s="1"/>
  <c r="A1688" i="23" s="1"/>
  <c r="A1689" i="23" s="1"/>
  <c r="A1690" i="23" s="1"/>
  <c r="A1691" i="23" s="1"/>
  <c r="A1692" i="23" s="1"/>
  <c r="A1693" i="23" s="1"/>
  <c r="A1694" i="23" s="1"/>
  <c r="A1695" i="23" s="1"/>
  <c r="A1696" i="23" s="1"/>
  <c r="A1697" i="23" s="1"/>
  <c r="A1698" i="23" s="1"/>
  <c r="A1699" i="23" s="1"/>
  <c r="A1700" i="23" s="1"/>
  <c r="A1701" i="23" s="1"/>
  <c r="A1702" i="23" s="1"/>
  <c r="A1703" i="23" s="1"/>
  <c r="A1704" i="23" s="1"/>
  <c r="A1705" i="23" s="1"/>
  <c r="A1706" i="23" s="1"/>
  <c r="A1707" i="23" s="1"/>
  <c r="A1708" i="23" s="1"/>
  <c r="A1709" i="23" s="1"/>
  <c r="A1710" i="23" s="1"/>
  <c r="A1711" i="23" s="1"/>
  <c r="A1712" i="23" s="1"/>
  <c r="A1713" i="23" s="1"/>
  <c r="A1714" i="23" s="1"/>
  <c r="A1715" i="23" s="1"/>
  <c r="A1716" i="23" s="1"/>
  <c r="A1717" i="23" s="1"/>
  <c r="A1718" i="23" s="1"/>
  <c r="A1719" i="23" s="1"/>
  <c r="A1720" i="23" s="1"/>
  <c r="A1721" i="23" s="1"/>
  <c r="A1722" i="23" s="1"/>
  <c r="A1723" i="23" s="1"/>
  <c r="A1724" i="23" s="1"/>
  <c r="A1725" i="23" s="1"/>
  <c r="A1726" i="23" s="1"/>
  <c r="A1727" i="23" s="1"/>
  <c r="A1728" i="23" s="1"/>
  <c r="A1729" i="23" s="1"/>
  <c r="A1730" i="23" s="1"/>
  <c r="A1731" i="23" s="1"/>
  <c r="A1732" i="23" s="1"/>
  <c r="A1733" i="23" s="1"/>
  <c r="A1734" i="23" s="1"/>
  <c r="A1735" i="23" s="1"/>
  <c r="A1736" i="23" s="1"/>
  <c r="A1737" i="23" s="1"/>
  <c r="A1738" i="23" s="1"/>
  <c r="A1739" i="23" s="1"/>
  <c r="A1740" i="23" s="1"/>
  <c r="A1741" i="23" s="1"/>
  <c r="A1742" i="23" s="1"/>
  <c r="A1743" i="23" s="1"/>
  <c r="A1744" i="23" s="1"/>
  <c r="A1745" i="23" s="1"/>
  <c r="A1746" i="23" s="1"/>
  <c r="A1747" i="23" s="1"/>
  <c r="A1748" i="23" s="1"/>
  <c r="A1749" i="23" s="1"/>
  <c r="A1750" i="23" s="1"/>
  <c r="A1751" i="23" s="1"/>
  <c r="A1752" i="23" s="1"/>
  <c r="A1753" i="23" s="1"/>
  <c r="A1754" i="23" s="1"/>
  <c r="A1755" i="23" s="1"/>
  <c r="A1756" i="23" s="1"/>
  <c r="A1757" i="23" s="1"/>
  <c r="A1758" i="23" s="1"/>
  <c r="A1759" i="23" s="1"/>
  <c r="A1760" i="23" s="1"/>
  <c r="A1761" i="23" s="1"/>
  <c r="A1762" i="23" s="1"/>
  <c r="A1763" i="23" s="1"/>
  <c r="A1764" i="23" s="1"/>
  <c r="A1765" i="23" s="1"/>
  <c r="A1766" i="23" s="1"/>
  <c r="A1767" i="23" s="1"/>
  <c r="A1768" i="23" s="1"/>
  <c r="A1769" i="23" s="1"/>
  <c r="A1770" i="23" s="1"/>
  <c r="A1771" i="23" s="1"/>
  <c r="A1772" i="23" s="1"/>
  <c r="A1773" i="23" s="1"/>
  <c r="A1774" i="23" s="1"/>
  <c r="A1775" i="23" s="1"/>
  <c r="A1776" i="23" s="1"/>
  <c r="A1777" i="23" s="1"/>
  <c r="A1778" i="23" s="1"/>
  <c r="A1779" i="23" s="1"/>
  <c r="A1780" i="23" s="1"/>
  <c r="A1781" i="23" s="1"/>
  <c r="A1782" i="23" s="1"/>
  <c r="A1783" i="23" s="1"/>
  <c r="A1784" i="23" s="1"/>
  <c r="A1785" i="23" s="1"/>
  <c r="A1786" i="23" s="1"/>
  <c r="A1787" i="23" s="1"/>
  <c r="A1788" i="23" s="1"/>
  <c r="A1789" i="23" s="1"/>
  <c r="A1790" i="23" s="1"/>
  <c r="A1791" i="23" s="1"/>
  <c r="A1792" i="23" s="1"/>
  <c r="A1793" i="23" s="1"/>
  <c r="A1794" i="23" s="1"/>
  <c r="A1795" i="23" s="1"/>
  <c r="A1796" i="23" s="1"/>
  <c r="A1797" i="23" s="1"/>
  <c r="A1798" i="23" s="1"/>
  <c r="A1799" i="23" s="1"/>
  <c r="A1800" i="23" s="1"/>
  <c r="A1801" i="23" s="1"/>
  <c r="A1802" i="23" s="1"/>
  <c r="A1803" i="23" s="1"/>
  <c r="A1804" i="23" s="1"/>
  <c r="A1805" i="23" s="1"/>
  <c r="A1806" i="23" s="1"/>
  <c r="A1807" i="23" s="1"/>
  <c r="A1808" i="23" s="1"/>
  <c r="A1809" i="23" s="1"/>
  <c r="A1810" i="23" s="1"/>
  <c r="A1811" i="23" s="1"/>
  <c r="A1812" i="23" s="1"/>
  <c r="A1813" i="23" s="1"/>
  <c r="A1814" i="23" s="1"/>
  <c r="A1815" i="23" s="1"/>
  <c r="A1816" i="23" s="1"/>
  <c r="A1817" i="23" s="1"/>
  <c r="A1818" i="23" s="1"/>
  <c r="A1819" i="23" s="1"/>
  <c r="A1820" i="23" s="1"/>
  <c r="A1821" i="23" s="1"/>
  <c r="A1822" i="23" s="1"/>
  <c r="A1823" i="23" s="1"/>
  <c r="A1824" i="23" s="1"/>
  <c r="A1825" i="23" s="1"/>
  <c r="A1826" i="23" s="1"/>
  <c r="A1827" i="23" s="1"/>
  <c r="A1828" i="23" s="1"/>
  <c r="A1829" i="23" s="1"/>
  <c r="A1830" i="23" s="1"/>
  <c r="A1831" i="23" s="1"/>
  <c r="A1832" i="23" s="1"/>
  <c r="A1833" i="23" s="1"/>
  <c r="A1834" i="23" s="1"/>
  <c r="A1835" i="23" s="1"/>
  <c r="A1836" i="23" s="1"/>
  <c r="A1837" i="23" s="1"/>
  <c r="A1838" i="23" s="1"/>
  <c r="A1839" i="23" s="1"/>
  <c r="A1840" i="23" s="1"/>
  <c r="A1841" i="23" s="1"/>
  <c r="A1842" i="23" s="1"/>
  <c r="A1843" i="23" s="1"/>
  <c r="A1844" i="23" s="1"/>
  <c r="A1845" i="23" s="1"/>
  <c r="A1846" i="23" s="1"/>
  <c r="A1847" i="23" s="1"/>
  <c r="A1848" i="23" s="1"/>
  <c r="A1849" i="23" s="1"/>
  <c r="A1850" i="23" s="1"/>
  <c r="A1851" i="23" s="1"/>
  <c r="A1852" i="23" s="1"/>
  <c r="A1853" i="23" s="1"/>
  <c r="A1854" i="23" s="1"/>
  <c r="A1855" i="23" s="1"/>
  <c r="A1856" i="23" s="1"/>
  <c r="A1857" i="23" s="1"/>
  <c r="A1858" i="23" s="1"/>
  <c r="A1859" i="23" s="1"/>
  <c r="A1860" i="23" s="1"/>
  <c r="A1861" i="23" s="1"/>
  <c r="A1862" i="23" s="1"/>
  <c r="A1863" i="23" s="1"/>
  <c r="A1864" i="23" s="1"/>
  <c r="A1865" i="23" s="1"/>
  <c r="A1866" i="23" s="1"/>
  <c r="A1867" i="23" s="1"/>
  <c r="A1868" i="23" s="1"/>
  <c r="A1869" i="23" s="1"/>
  <c r="A1870" i="23" s="1"/>
  <c r="A1871" i="23" s="1"/>
  <c r="A1872" i="23" s="1"/>
  <c r="A1873" i="23" s="1"/>
  <c r="A1874" i="23" s="1"/>
  <c r="A1875" i="23" s="1"/>
  <c r="A1876" i="23" s="1"/>
  <c r="A1877" i="23" s="1"/>
  <c r="A1878" i="23" s="1"/>
  <c r="A1879" i="23" s="1"/>
  <c r="A1880" i="23" s="1"/>
  <c r="A1881" i="23" s="1"/>
  <c r="A1882" i="23" s="1"/>
  <c r="A1883" i="23" s="1"/>
  <c r="A1884" i="23" s="1"/>
  <c r="A1885" i="23" s="1"/>
  <c r="A1886" i="23" s="1"/>
  <c r="A1887" i="23" s="1"/>
  <c r="A1888" i="23" s="1"/>
  <c r="A1889" i="23" s="1"/>
  <c r="A1890" i="23" s="1"/>
  <c r="A1891" i="23" s="1"/>
  <c r="A1892" i="23" s="1"/>
  <c r="A1893" i="23" s="1"/>
  <c r="A1894" i="23" s="1"/>
  <c r="A1895" i="23" s="1"/>
  <c r="A1896" i="23" s="1"/>
  <c r="A1897" i="23" s="1"/>
  <c r="A1898" i="23" s="1"/>
  <c r="A1899" i="23" s="1"/>
  <c r="A1900" i="23" s="1"/>
  <c r="A1901" i="23" s="1"/>
  <c r="A1902" i="23" s="1"/>
  <c r="A1903" i="23" s="1"/>
  <c r="A1904" i="23" s="1"/>
  <c r="A1905" i="23" s="1"/>
  <c r="A1906" i="23" s="1"/>
  <c r="A1907" i="23" s="1"/>
  <c r="A1908" i="23" s="1"/>
  <c r="A1909" i="23" s="1"/>
  <c r="A1910" i="23" s="1"/>
  <c r="A1911" i="23" s="1"/>
  <c r="A1912" i="23" s="1"/>
  <c r="A1913" i="23" s="1"/>
  <c r="A1914" i="23" s="1"/>
  <c r="A1915" i="23" s="1"/>
  <c r="A1916" i="23" s="1"/>
  <c r="A1917" i="23" s="1"/>
  <c r="A1918" i="23" s="1"/>
  <c r="A1919" i="23" s="1"/>
  <c r="A1920" i="23" s="1"/>
  <c r="A1921" i="23" s="1"/>
  <c r="A1922" i="23" s="1"/>
  <c r="A1923" i="23" s="1"/>
  <c r="A1924" i="23" s="1"/>
  <c r="A1925" i="23" s="1"/>
  <c r="A1926" i="23" s="1"/>
  <c r="A1927" i="23" s="1"/>
  <c r="A1928" i="23" s="1"/>
  <c r="A1929" i="23" s="1"/>
  <c r="A1930" i="23" s="1"/>
  <c r="A1931" i="23" s="1"/>
  <c r="A1932" i="23" s="1"/>
  <c r="A1933" i="23" s="1"/>
  <c r="A1934" i="23" s="1"/>
  <c r="A1935" i="23" s="1"/>
  <c r="A1936" i="23" s="1"/>
  <c r="A1937" i="23" s="1"/>
  <c r="A1938" i="23" s="1"/>
  <c r="A1939" i="23" s="1"/>
  <c r="A1940" i="23" s="1"/>
  <c r="A1941" i="23" s="1"/>
  <c r="A1942" i="23" s="1"/>
  <c r="A1943" i="23" s="1"/>
  <c r="A1944" i="23" s="1"/>
  <c r="A1945" i="23" s="1"/>
  <c r="A1946" i="23" s="1"/>
  <c r="A1947" i="23" s="1"/>
  <c r="A1948" i="23" s="1"/>
  <c r="A1949" i="23" s="1"/>
  <c r="A1950" i="23" s="1"/>
  <c r="A1951" i="23" s="1"/>
  <c r="A1952" i="23" s="1"/>
  <c r="A1953" i="23" s="1"/>
  <c r="A1954" i="23" s="1"/>
  <c r="A1955" i="23" s="1"/>
  <c r="A1956" i="23" s="1"/>
  <c r="A1957" i="23" s="1"/>
  <c r="A1958" i="23" s="1"/>
  <c r="A1959" i="23" s="1"/>
  <c r="A1960" i="23" s="1"/>
  <c r="A1961" i="23" s="1"/>
  <c r="A1962" i="23" s="1"/>
  <c r="A1963" i="23" s="1"/>
  <c r="A1964" i="23" s="1"/>
  <c r="A1965" i="23" s="1"/>
  <c r="A1966" i="23" s="1"/>
  <c r="A1967" i="23" s="1"/>
  <c r="A1968" i="23" s="1"/>
  <c r="A1969" i="23" s="1"/>
  <c r="A1970" i="23" s="1"/>
  <c r="A1971" i="23" s="1"/>
  <c r="A1972" i="23" s="1"/>
  <c r="A1973" i="23" s="1"/>
  <c r="A1974" i="23" s="1"/>
  <c r="A1975" i="23" s="1"/>
  <c r="A1976" i="23" s="1"/>
  <c r="A1977" i="23" s="1"/>
  <c r="A1978" i="23" s="1"/>
  <c r="A1979" i="23" s="1"/>
  <c r="A1980" i="23" s="1"/>
  <c r="A1981" i="23" s="1"/>
  <c r="A1982" i="23" s="1"/>
  <c r="A1983" i="23" s="1"/>
  <c r="A1984" i="23" s="1"/>
  <c r="A1985" i="23" s="1"/>
  <c r="A1986" i="23" s="1"/>
  <c r="A1987" i="23" s="1"/>
  <c r="A1988" i="23" s="1"/>
  <c r="A5" i="23"/>
  <c r="J33" i="6"/>
  <c r="J32" i="6"/>
  <c r="J31" i="6"/>
  <c r="J30" i="6"/>
  <c r="J29" i="6"/>
  <c r="J28" i="6"/>
  <c r="J27" i="6"/>
  <c r="J26" i="6"/>
  <c r="J25" i="6"/>
  <c r="J24" i="6"/>
  <c r="J23" i="6"/>
  <c r="J22" i="6"/>
  <c r="F33" i="6"/>
  <c r="F32" i="6"/>
  <c r="F31" i="6"/>
  <c r="F30" i="6"/>
  <c r="F29" i="6"/>
  <c r="F28" i="6"/>
  <c r="F27" i="6"/>
  <c r="F26" i="6"/>
  <c r="F25" i="6"/>
  <c r="F24" i="6"/>
  <c r="F23" i="6"/>
  <c r="F22" i="6"/>
  <c r="B33" i="6"/>
  <c r="B32" i="6"/>
  <c r="B31" i="6"/>
  <c r="B30" i="6"/>
  <c r="B29" i="6"/>
  <c r="B28" i="6"/>
  <c r="B27" i="6"/>
  <c r="B26" i="6"/>
  <c r="B25" i="6"/>
  <c r="B24" i="6"/>
  <c r="B23" i="6"/>
  <c r="B22" i="6"/>
  <c r="F21" i="6" l="1"/>
  <c r="B21" i="6"/>
  <c r="J21" i="6"/>
  <c r="A1988" i="11" l="1"/>
  <c r="J6" i="6"/>
  <c r="L1" i="6"/>
  <c r="H1" i="6"/>
  <c r="H1" i="22"/>
  <c r="H1" i="21"/>
  <c r="H1" i="20"/>
  <c r="H1" i="19"/>
  <c r="H1" i="18"/>
  <c r="H1" i="17"/>
  <c r="H1" i="16"/>
  <c r="H1" i="15"/>
  <c r="H1" i="14"/>
  <c r="H1" i="13"/>
  <c r="H1" i="11"/>
  <c r="J5" i="6" l="1"/>
  <c r="F1" i="22"/>
  <c r="F1" i="21"/>
  <c r="F1" i="20"/>
  <c r="F1" i="19"/>
  <c r="F1" i="18"/>
  <c r="F1" i="17"/>
  <c r="F1" i="16"/>
  <c r="F1" i="15"/>
  <c r="F1" i="14"/>
  <c r="F1" i="13"/>
  <c r="F1" i="11"/>
  <c r="N15" i="6" l="1"/>
  <c r="N14" i="6"/>
  <c r="Z17" i="6"/>
  <c r="Z16" i="6"/>
  <c r="Z15" i="6"/>
  <c r="Z14" i="6"/>
  <c r="Z13" i="6"/>
  <c r="Z12" i="6"/>
  <c r="Z11" i="6"/>
  <c r="Z10" i="6"/>
  <c r="Z9" i="6"/>
  <c r="Z8" i="6"/>
  <c r="Z7" i="6"/>
  <c r="Z6" i="6"/>
  <c r="X17" i="6"/>
  <c r="X16" i="6"/>
  <c r="X15" i="6"/>
  <c r="X14" i="6"/>
  <c r="X13" i="6"/>
  <c r="X12" i="6"/>
  <c r="X11" i="6"/>
  <c r="X10" i="6"/>
  <c r="X9" i="6"/>
  <c r="X8" i="6"/>
  <c r="X7" i="6"/>
  <c r="X6" i="6"/>
  <c r="N17" i="6"/>
  <c r="N16" i="6"/>
  <c r="N13" i="6"/>
  <c r="N12" i="6"/>
  <c r="Q12" i="6" s="1"/>
  <c r="N11" i="6"/>
  <c r="N10" i="6"/>
  <c r="N9" i="6"/>
  <c r="N8" i="6"/>
  <c r="N7" i="6"/>
  <c r="N6" i="6"/>
  <c r="B17" i="6"/>
  <c r="B16" i="6"/>
  <c r="B15" i="6"/>
  <c r="B14" i="6"/>
  <c r="B13" i="6"/>
  <c r="B12" i="6"/>
  <c r="B11" i="6"/>
  <c r="B10" i="6"/>
  <c r="B9" i="6"/>
  <c r="B8" i="6"/>
  <c r="B7" i="6"/>
  <c r="B6" i="6"/>
  <c r="Q16" i="6" l="1"/>
  <c r="Q14" i="6"/>
  <c r="Q10" i="6"/>
  <c r="O17" i="6"/>
  <c r="AA17" i="6"/>
  <c r="AA16" i="6"/>
  <c r="AA15" i="6"/>
  <c r="O15" i="6"/>
  <c r="AA14" i="6"/>
  <c r="Y13" i="6"/>
  <c r="AA13" i="6"/>
  <c r="O13" i="6"/>
  <c r="AA12" i="6"/>
  <c r="O11" i="6"/>
  <c r="AA11" i="6"/>
  <c r="AA10" i="6"/>
  <c r="AA9" i="6"/>
  <c r="X5" i="6"/>
  <c r="B5" i="6"/>
  <c r="N5" i="6"/>
  <c r="D5" i="6"/>
  <c r="P5" i="6"/>
  <c r="Z5" i="6"/>
  <c r="K6" i="6"/>
  <c r="H5" i="6"/>
  <c r="C6" i="6"/>
  <c r="O9" i="6"/>
  <c r="AA8" i="6"/>
  <c r="AA7" i="6"/>
  <c r="Q8" i="6"/>
  <c r="O7" i="6"/>
  <c r="AA6" i="6"/>
  <c r="O6" i="6"/>
  <c r="Q6" i="6"/>
  <c r="V7" i="6"/>
  <c r="V10" i="6"/>
  <c r="V11" i="6"/>
  <c r="V9" i="6"/>
  <c r="V8" i="6"/>
  <c r="V15" i="6"/>
  <c r="V12" i="6"/>
  <c r="V6" i="6"/>
  <c r="V13" i="6"/>
  <c r="V16" i="6"/>
  <c r="Y15" i="6"/>
  <c r="V17" i="6"/>
  <c r="V14" i="6"/>
  <c r="Y17" i="6"/>
  <c r="Y7" i="6"/>
  <c r="L6" i="6"/>
  <c r="M6" i="6" s="1"/>
  <c r="Y9" i="6"/>
  <c r="Y11" i="6"/>
  <c r="L16" i="6"/>
  <c r="L14" i="6"/>
  <c r="L17" i="6"/>
  <c r="L7" i="6"/>
  <c r="L8" i="6"/>
  <c r="L15" i="6"/>
  <c r="L9" i="6"/>
  <c r="L10" i="6"/>
  <c r="L11" i="6"/>
  <c r="L12" i="6"/>
  <c r="L13" i="6"/>
  <c r="L5" i="6" l="1"/>
  <c r="M5" i="6" s="1"/>
  <c r="V5" i="6"/>
  <c r="K15" i="6"/>
  <c r="K14" i="6"/>
  <c r="K12" i="6"/>
  <c r="K10" i="6"/>
  <c r="K8" i="6"/>
  <c r="K7" i="6"/>
  <c r="E16" i="6"/>
  <c r="C17" i="6"/>
  <c r="C12" i="6"/>
  <c r="C11" i="6"/>
  <c r="C10" i="6"/>
  <c r="C9" i="6"/>
  <c r="C8" i="6"/>
  <c r="C7" i="6"/>
  <c r="E17" i="6" l="1"/>
  <c r="W17" i="6"/>
  <c r="Y16" i="6"/>
  <c r="W16" i="6"/>
  <c r="W15" i="6"/>
  <c r="Y14" i="6"/>
  <c r="W14" i="6"/>
  <c r="W13" i="6"/>
  <c r="W11" i="6"/>
  <c r="W10" i="6"/>
  <c r="Y10" i="6"/>
  <c r="W9" i="6"/>
  <c r="W8" i="6"/>
  <c r="Y8" i="6"/>
  <c r="W7" i="6"/>
  <c r="Q9" i="6"/>
  <c r="Q17" i="6"/>
  <c r="Y6" i="6"/>
  <c r="W6" i="6"/>
  <c r="M10" i="6"/>
  <c r="O10" i="6"/>
  <c r="Q7" i="6"/>
  <c r="Y12" i="6"/>
  <c r="O12" i="6"/>
  <c r="W12" i="6"/>
  <c r="M11" i="6"/>
  <c r="Q11" i="6"/>
  <c r="O14" i="6"/>
  <c r="M13" i="6"/>
  <c r="Q13" i="6"/>
  <c r="Q15" i="6"/>
  <c r="O16" i="6"/>
  <c r="O8" i="6"/>
  <c r="M17" i="6"/>
  <c r="M16" i="6"/>
  <c r="M15" i="6"/>
  <c r="M14" i="6"/>
  <c r="M12" i="6"/>
  <c r="M9" i="6"/>
  <c r="M8" i="6"/>
  <c r="M7" i="6"/>
  <c r="K9" i="6"/>
  <c r="K11" i="6"/>
  <c r="K13" i="6"/>
  <c r="K17" i="6"/>
  <c r="K16" i="6"/>
  <c r="F10" i="6"/>
  <c r="G10" i="6" s="1"/>
  <c r="F6" i="6"/>
  <c r="F9" i="6"/>
  <c r="G9" i="6" s="1"/>
  <c r="F7" i="6"/>
  <c r="F8" i="6"/>
  <c r="G8" i="6" s="1"/>
  <c r="F11" i="6"/>
  <c r="G11" i="6" s="1"/>
  <c r="F14" i="6"/>
  <c r="G14" i="6" s="1"/>
  <c r="F15" i="6"/>
  <c r="G15" i="6" s="1"/>
  <c r="F12" i="6"/>
  <c r="G12" i="6" s="1"/>
  <c r="F16" i="6"/>
  <c r="G16" i="6" s="1"/>
  <c r="F13" i="6"/>
  <c r="G13" i="6" s="1"/>
  <c r="F17" i="6"/>
  <c r="G17" i="6" s="1"/>
  <c r="I17" i="6"/>
  <c r="I15" i="6"/>
  <c r="I13" i="6"/>
  <c r="I12" i="6"/>
  <c r="I14" i="6"/>
  <c r="I11" i="6"/>
  <c r="I10" i="6"/>
  <c r="I7" i="6"/>
  <c r="I9" i="6"/>
  <c r="I8" i="6"/>
  <c r="I6" i="6"/>
  <c r="I16" i="6"/>
  <c r="E15" i="6"/>
  <c r="E13" i="6"/>
  <c r="E14" i="6"/>
  <c r="E12" i="6"/>
  <c r="E11" i="6"/>
  <c r="E10" i="6"/>
  <c r="E9" i="6"/>
  <c r="C13" i="6"/>
  <c r="E7" i="6"/>
  <c r="E8" i="6"/>
  <c r="E6" i="6"/>
  <c r="C5" i="6"/>
  <c r="C14" i="6"/>
  <c r="C15" i="6"/>
  <c r="C16" i="6"/>
  <c r="F5" i="6" l="1"/>
  <c r="G5" i="6" s="1"/>
  <c r="AA5" i="6"/>
  <c r="Y5" i="6"/>
  <c r="K5" i="6"/>
  <c r="I5" i="6"/>
  <c r="O5" i="6"/>
  <c r="Q5" i="6"/>
  <c r="W5" i="6"/>
  <c r="G6" i="6"/>
  <c r="G7" i="6"/>
  <c r="E5" i="6"/>
</calcChain>
</file>

<file path=xl/sharedStrings.xml><?xml version="1.0" encoding="utf-8"?>
<sst xmlns="http://schemas.openxmlformats.org/spreadsheetml/2006/main" count="282" uniqueCount="110">
  <si>
    <t>Statistik für babyfreundliche Geburtskliniken - Ausfüllhilfe</t>
  </si>
  <si>
    <t xml:space="preserve"> </t>
  </si>
  <si>
    <r>
      <t xml:space="preserve">Bei den Audits wird das Tabellenblatt </t>
    </r>
    <r>
      <rPr>
        <b/>
        <sz val="11"/>
        <color theme="1"/>
        <rFont val="Calibri"/>
        <family val="2"/>
        <scheme val="minor"/>
      </rPr>
      <t>„Auswertung“</t>
    </r>
    <r>
      <rPr>
        <sz val="11"/>
        <color theme="1"/>
        <rFont val="Calibri"/>
        <family val="2"/>
        <scheme val="minor"/>
      </rPr>
      <t xml:space="preserve"> eingereicht. Dieses Blatt wird aus den Eintragungen automatisch erstellt.</t>
    </r>
  </si>
  <si>
    <t>Name der Klinik:</t>
  </si>
  <si>
    <t>Jahr:</t>
  </si>
  <si>
    <t>Version vom:</t>
  </si>
  <si>
    <t>Optionale Spalten zur freien Verfügung</t>
  </si>
  <si>
    <t>Monat</t>
  </si>
  <si>
    <t>Identcode (Initialien der Mutter &amp; TTMM der Geburt)</t>
  </si>
  <si>
    <t>Ungestörter Hautkontakt nach der Geburt (mind. 1 Std.)</t>
  </si>
  <si>
    <t>Ernährung bis zur Entlassung</t>
  </si>
  <si>
    <t>Bemerkungen</t>
  </si>
  <si>
    <t>Stillstatistik Geburtsklinik</t>
  </si>
  <si>
    <t>Kontakt: info@babyfreundlich.org</t>
  </si>
  <si>
    <t>Allg. Informationen</t>
  </si>
  <si>
    <t>Ausschließlich Muttermilch</t>
  </si>
  <si>
    <t xml:space="preserve">Teilweise Muttermilch </t>
  </si>
  <si>
    <t xml:space="preserve">Abgestillt  </t>
  </si>
  <si>
    <t>Alle</t>
  </si>
  <si>
    <t>Ja</t>
  </si>
  <si>
    <t>Nein</t>
  </si>
  <si>
    <t>Anzahl</t>
  </si>
  <si>
    <t>Prozent</t>
  </si>
  <si>
    <r>
      <t xml:space="preserve">ausschließlich gestillt, </t>
    </r>
    <r>
      <rPr>
        <u/>
        <sz val="10"/>
        <rFont val="Calibri"/>
        <family val="2"/>
      </rPr>
      <t>nur an der Brust</t>
    </r>
  </si>
  <si>
    <r>
      <t xml:space="preserve">nur Muttermilch, an der Brust und </t>
    </r>
    <r>
      <rPr>
        <u/>
        <sz val="10"/>
        <rFont val="Calibri"/>
        <family val="2"/>
      </rPr>
      <t>gefüttert</t>
    </r>
  </si>
  <si>
    <r>
      <t xml:space="preserve">     Muttermilch und zusätzlich andere Nahrung aus </t>
    </r>
    <r>
      <rPr>
        <u/>
        <sz val="10"/>
        <rFont val="Calibri"/>
        <family val="2"/>
      </rPr>
      <t>medizinischen</t>
    </r>
    <r>
      <rPr>
        <sz val="10"/>
        <rFont val="Calibri"/>
        <family val="2"/>
      </rPr>
      <t xml:space="preserve"> Gründen</t>
    </r>
  </si>
  <si>
    <r>
      <t xml:space="preserve">abgestillt </t>
    </r>
    <r>
      <rPr>
        <u/>
        <sz val="10"/>
        <rFont val="Calibri"/>
        <family val="2"/>
      </rPr>
      <t>nach</t>
    </r>
    <r>
      <rPr>
        <sz val="10"/>
        <rFont val="Calibri"/>
        <family val="2"/>
      </rPr>
      <t xml:space="preserve"> der Gabe von Kolostrum</t>
    </r>
  </si>
  <si>
    <r>
      <t xml:space="preserve">abgestillt </t>
    </r>
    <r>
      <rPr>
        <u/>
        <sz val="10"/>
        <rFont val="Calibri"/>
        <family val="2"/>
      </rPr>
      <t>ohne</t>
    </r>
    <r>
      <rPr>
        <sz val="10"/>
        <rFont val="Calibri"/>
        <family val="2"/>
      </rPr>
      <t xml:space="preserve"> die Gabe von Kolostrum</t>
    </r>
  </si>
  <si>
    <t xml:space="preserve">Jahr 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</si>
  <si>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</si>
  <si>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</si>
  <si>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</si>
  <si>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</si>
  <si>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</si>
  <si>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</si>
  <si>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</si>
  <si>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</si>
  <si>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</si>
  <si>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</si>
  <si>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</si>
  <si>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</si>
  <si>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In-born</t>
  </si>
  <si>
    <t>Out-born</t>
  </si>
  <si>
    <t>Känguru</t>
  </si>
  <si>
    <t>ja</t>
  </si>
  <si>
    <t>nein</t>
  </si>
  <si>
    <r>
      <t xml:space="preserve">nur Muttermilch, an der Brust und </t>
    </r>
    <r>
      <rPr>
        <u/>
        <sz val="11"/>
        <color theme="1"/>
        <rFont val="Calibri"/>
        <family val="2"/>
        <scheme val="minor"/>
      </rPr>
      <t>gefüttert</t>
    </r>
  </si>
  <si>
    <r>
      <t xml:space="preserve">MuMi &amp; andere Nahrung aus </t>
    </r>
    <r>
      <rPr>
        <u/>
        <sz val="11"/>
        <color theme="1"/>
        <rFont val="Calibri"/>
        <family val="2"/>
        <scheme val="minor"/>
      </rPr>
      <t>medizinischen</t>
    </r>
    <r>
      <rPr>
        <sz val="11"/>
        <color theme="1"/>
        <rFont val="Calibri"/>
        <family val="2"/>
        <scheme val="minor"/>
      </rPr>
      <t xml:space="preserve"> Gründen</t>
    </r>
  </si>
  <si>
    <r>
      <t xml:space="preserve">abgestillt </t>
    </r>
    <r>
      <rPr>
        <u/>
        <sz val="11"/>
        <color theme="1"/>
        <rFont val="Calibri"/>
        <family val="2"/>
        <scheme val="minor"/>
      </rPr>
      <t>nach</t>
    </r>
    <r>
      <rPr>
        <sz val="11"/>
        <color theme="1"/>
        <rFont val="Calibri"/>
        <family val="2"/>
        <scheme val="minor"/>
      </rPr>
      <t xml:space="preserve"> der Gabe von Kolostrum</t>
    </r>
  </si>
  <si>
    <r>
      <t xml:space="preserve">abgestillt </t>
    </r>
    <r>
      <rPr>
        <u/>
        <sz val="11"/>
        <color theme="1"/>
        <rFont val="Calibri"/>
        <family val="2"/>
        <scheme val="minor"/>
      </rPr>
      <t>ohne</t>
    </r>
    <r>
      <rPr>
        <sz val="11"/>
        <color theme="1"/>
        <rFont val="Calibri"/>
        <family val="2"/>
        <scheme val="minor"/>
      </rPr>
      <t xml:space="preserve"> die Gabe von Kolostrum</t>
    </r>
  </si>
  <si>
    <t>bis SSW 31+6</t>
  </si>
  <si>
    <t>bis SSW 35+6</t>
  </si>
  <si>
    <t>ab SSW 36+0</t>
  </si>
  <si>
    <t>Januar"</t>
  </si>
  <si>
    <t>Februar"</t>
  </si>
  <si>
    <t>März"</t>
  </si>
  <si>
    <t>April"</t>
  </si>
  <si>
    <t>Mai"</t>
  </si>
  <si>
    <t>Juni"</t>
  </si>
  <si>
    <t>Juli"</t>
  </si>
  <si>
    <t>August"</t>
  </si>
  <si>
    <t>September"</t>
  </si>
  <si>
    <t>Oktober"</t>
  </si>
  <si>
    <t>November"</t>
  </si>
  <si>
    <t>Dezember"</t>
  </si>
  <si>
    <t>Freifelder</t>
  </si>
  <si>
    <t>SSW</t>
  </si>
  <si>
    <t>32 + 0 bis 35 + 6</t>
  </si>
  <si>
    <t>36 + 0 und aufwärts</t>
  </si>
  <si>
    <t>Klinik Musterstadt</t>
  </si>
  <si>
    <t>Lfd. No.</t>
  </si>
  <si>
    <t xml:space="preserve">                                                  </t>
  </si>
  <si>
    <t>Mit Flasche zugefüttert (max 20%)</t>
  </si>
  <si>
    <t>Freie Spalten</t>
  </si>
  <si>
    <t>Optionale Spalten</t>
  </si>
  <si>
    <t>Bezeichnung</t>
  </si>
  <si>
    <t>Anzahl "Ja"</t>
  </si>
  <si>
    <t>Ungestörter Hautkontakt nach der Geburt (mind. 1 Stunde) Min. 80%</t>
  </si>
  <si>
    <t>Ausschließlich gestillt, nur an der Brust</t>
  </si>
  <si>
    <r>
      <t xml:space="preserve">MuMi &amp; andere Nahrung/Flüssigkeit aus </t>
    </r>
    <r>
      <rPr>
        <u/>
        <sz val="11"/>
        <color theme="1"/>
        <rFont val="Calibri"/>
        <family val="2"/>
        <scheme val="minor"/>
      </rPr>
      <t>anderen</t>
    </r>
    <r>
      <rPr>
        <sz val="11"/>
        <color theme="1"/>
        <rFont val="Calibri"/>
        <family val="2"/>
        <scheme val="minor"/>
      </rPr>
      <t xml:space="preserve"> Gründen</t>
    </r>
  </si>
  <si>
    <t>Mit Flasche zugefüttert</t>
  </si>
  <si>
    <r>
      <t xml:space="preserve">    Muttermilch und zusätzlich andere Nahrung/Flüssigkeit aus </t>
    </r>
    <r>
      <rPr>
        <u/>
        <sz val="10"/>
        <rFont val="Calibri"/>
        <family val="2"/>
      </rPr>
      <t>anderen</t>
    </r>
    <r>
      <rPr>
        <sz val="10"/>
        <rFont val="Calibri"/>
        <family val="2"/>
      </rPr>
      <t xml:space="preserve"> Gründen (Max. 20%)</t>
    </r>
  </si>
  <si>
    <t>Download</t>
  </si>
  <si>
    <t>Sie laden sich die Datei herunter und speichern Sie lokal auf Ihrem Rechner ab.</t>
  </si>
  <si>
    <t>Speicherung</t>
  </si>
  <si>
    <t>Dabei können Sie die Datei umbenennen, das müssen Sie aber nicht.</t>
  </si>
  <si>
    <t>Name der Klinik</t>
  </si>
  <si>
    <t>Patientinnenverschlüsselung (1)</t>
  </si>
  <si>
    <t>Sie können Ihre internen Patientinnenkennungen nutzen wie bisher, einschließlich der Geburtsnummer.</t>
  </si>
  <si>
    <t>Patientinnenverschlüsselung (2)</t>
  </si>
  <si>
    <t>Ist eine Verschlüsselung gewünscht so können Sie die Initialen der Patientin mit dem Entbindungstermin kombinieren. Anja Müller,</t>
  </si>
  <si>
    <t>Kind geboren am 13.12.2022, ist damit dann AM1312.</t>
  </si>
  <si>
    <t>Datenschutz &amp; Auswertung</t>
  </si>
  <si>
    <t>Sie müssen keine Einzeldaten an die Geschäftsstelle senden. So haben Sie auch keine Probleme mit dem Datenschutz – senden Sie</t>
  </si>
  <si>
    <t>uns einfach nur die erfolgte Auswertung.</t>
  </si>
  <si>
    <t>Möchten Sie uns die gesamte Datei senden, so können Sie dies tun, wenn Ihre Patientinnen wie in 2 vorgeschlagen verschlüsselt</t>
  </si>
  <si>
    <t>oder anonymisiert sind. Sie können die Namen oder Nummern am Ende auch schlicht löschen.</t>
  </si>
  <si>
    <t>Auswertungen</t>
  </si>
  <si>
    <t>Sie können uns ihre Jahresauswertung immer am Anfang des darauffolgenden Jahres an die Geschäftsstelle senden.</t>
  </si>
  <si>
    <t>Spätestens mit der Anmeldung zur Re-Zertifizierung werden die vergangen drei Jahresauswertungen mit den anderen Auditunterlagen</t>
  </si>
  <si>
    <t>an ClarCert gesendet.</t>
  </si>
  <si>
    <t>Verlegte Kinder</t>
  </si>
  <si>
    <t>Verlegte Kinder werden in die Statistik eingetragen, wenn sie vier Stunden nach der Geburt oder später verlegt werden.</t>
  </si>
  <si>
    <t>Folgende Kennzahlen werden erhoben und bewertet:</t>
  </si>
  <si>
    <t>Die Statistik gilt für babyfreundliche Geburtskliniken. Für Neonatologien gibt es eine eigene Statistikvorlage.</t>
  </si>
  <si>
    <t>1. Initialer &amp; ungestörter Hautkontakt für mindestens 1 Stunde: mindestens 80 %</t>
  </si>
  <si>
    <t>2. Zufütterung von Nahrung ohne medizinische Indikation: maximal 20%</t>
  </si>
  <si>
    <t>3. Zufüttern gestillter Neugeborener mit der Flasche: maximal 20%</t>
  </si>
  <si>
    <t>Sie haben 6 optionale Spalten zur freien Verfügung. Bitte benennen Sie diese Spalten im Januar-Blatt, die Benennung wird automatisch auf alle anderen Blätter übertragen.</t>
  </si>
  <si>
    <t>Bitte tragen Sie im Januar-Blatt den Namen Ihrer Klinik ein.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</si>
</sst>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</font>
    <font>
      <sz val="36"/>
      <color theme="1"/>
      <name val="Calibri"/>
      <family val="2"/>
    </font>
    <font>
      <sz val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4"/>
      <color theme="1"/>
      <name val="Calibri (Textkörper)"/>
    </font>
    <font>
      <strike/>
      <sz val="14"/>
      <color rgb="FFFF0000"/>
      <name val="Calibri"/>
      <family val="2"/>
    </font>
    <font>
      <sz val="14"/>
      <color theme="1"/>
      <name val="Calibri"/>
      <family val="2"/>
      <scheme val="minor"/>
    </font>
    <font>
      <sz val="12"/>
      <name val="Calibri"/>
      <family val="2"/>
    </font>
    <font>
      <u/>
      <sz val="10"/>
      <name val="Calibri"/>
      <family val="2"/>
    </font>
    <font>
      <sz val="10"/>
      <name val="Calibri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ECF7FA"/>
        <bgColor indexed="64"/>
      </patternFill>
    </fill>
    <fill>
      <patternFill patternType="solid">
        <fgColor rgb="FFE0E8E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DCE6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7A9C4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5">
    <xf numFmtId="0" fontId="0" fillId="0" borderId="0"/>
    <xf numFmtId="9" fontId="8" fillId="0" borderId="0" applyFont="0" applyFill="0" applyBorder="0" applyAlignment="0" applyProtection="0"/>
    <xf numFmtId="0" fontId="18" fillId="16" borderId="0" applyNumberFormat="0" applyBorder="0" applyAlignment="0" applyProtection="0"/>
    <xf numFmtId="0" fontId="19" fillId="17" borderId="41" applyNumberFormat="0" applyAlignment="0" applyProtection="0"/>
    <xf numFmtId="0" fontId="20" fillId="18" borderId="42" applyNumberFormat="0" applyAlignment="0" applyProtection="0"/>
  </cellStyleXfs>
  <cellXfs count="260">
    <xf numFmtId="0" fontId="0" fillId="0" borderId="0" xfId="0"/>
    <xf numFmtId="0" fontId="7" fillId="3" borderId="2" xfId="0" applyFont="1" applyFill="1" applyBorder="1" applyAlignment="1">
      <alignment horizontal="center" textRotation="90" wrapText="1"/>
    </xf>
    <xf numFmtId="0" fontId="7" fillId="3" borderId="10" xfId="0" applyFont="1" applyFill="1" applyBorder="1" applyAlignment="1">
      <alignment horizontal="center" textRotation="90" wrapText="1"/>
    </xf>
    <xf numFmtId="0" fontId="7" fillId="3" borderId="8" xfId="0" applyFont="1" applyFill="1" applyBorder="1" applyAlignment="1">
      <alignment horizontal="center" textRotation="90" wrapText="1"/>
    </xf>
    <xf numFmtId="0" fontId="7" fillId="3" borderId="0" xfId="0" applyFont="1" applyFill="1" applyAlignment="1">
      <alignment horizontal="center" wrapText="1"/>
    </xf>
    <xf numFmtId="0" fontId="7" fillId="4" borderId="7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vertical="center" wrapText="1"/>
    </xf>
    <xf numFmtId="0" fontId="14" fillId="0" borderId="0" xfId="0" applyFont="1"/>
    <xf numFmtId="0" fontId="9" fillId="0" borderId="0" xfId="0" applyFont="1" applyProtection="1">
      <protection locked="0"/>
    </xf>
    <xf numFmtId="49" fontId="9" fillId="0" borderId="0" xfId="0" applyNumberFormat="1" applyFont="1" applyProtection="1">
      <protection locked="0"/>
    </xf>
    <xf numFmtId="0" fontId="1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hidden="1"/>
    </xf>
    <xf numFmtId="0" fontId="16" fillId="0" borderId="1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9" borderId="45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2" fillId="7" borderId="3" xfId="0" applyFont="1" applyFill="1" applyBorder="1" applyAlignment="1" applyProtection="1">
      <alignment horizontal="center"/>
      <protection locked="0"/>
    </xf>
    <xf numFmtId="0" fontId="12" fillId="7" borderId="30" xfId="0" applyFont="1" applyFill="1" applyBorder="1" applyAlignment="1" applyProtection="1">
      <alignment horizontal="center"/>
      <protection locked="0"/>
    </xf>
    <xf numFmtId="0" fontId="12" fillId="8" borderId="3" xfId="0" applyFont="1" applyFill="1" applyBorder="1" applyAlignment="1" applyProtection="1">
      <alignment horizontal="center"/>
      <protection locked="0"/>
    </xf>
    <xf numFmtId="0" fontId="12" fillId="8" borderId="30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13" fillId="0" borderId="48" xfId="0" applyFont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hidden="1"/>
    </xf>
    <xf numFmtId="9" fontId="2" fillId="5" borderId="6" xfId="1" applyFont="1" applyFill="1" applyBorder="1" applyAlignment="1" applyProtection="1">
      <alignment vertical="center"/>
      <protection hidden="1"/>
    </xf>
    <xf numFmtId="9" fontId="2" fillId="5" borderId="3" xfId="1" applyFont="1" applyFill="1" applyBorder="1" applyAlignment="1" applyProtection="1">
      <alignment vertical="center"/>
      <protection hidden="1"/>
    </xf>
    <xf numFmtId="9" fontId="2" fillId="21" borderId="3" xfId="1" applyFont="1" applyFill="1" applyBorder="1" applyAlignment="1" applyProtection="1">
      <alignment vertical="center"/>
      <protection hidden="1"/>
    </xf>
    <xf numFmtId="0" fontId="6" fillId="5" borderId="27" xfId="0" applyFont="1" applyFill="1" applyBorder="1" applyAlignment="1" applyProtection="1">
      <alignment horizontal="center" vertical="center" wrapText="1"/>
      <protection hidden="1"/>
    </xf>
    <xf numFmtId="0" fontId="6" fillId="10" borderId="27" xfId="0" applyFont="1" applyFill="1" applyBorder="1" applyAlignment="1" applyProtection="1">
      <alignment vertical="center"/>
      <protection hidden="1"/>
    </xf>
    <xf numFmtId="0" fontId="6" fillId="5" borderId="27" xfId="0" applyFont="1" applyFill="1" applyBorder="1" applyAlignment="1" applyProtection="1">
      <alignment vertical="center"/>
      <protection hidden="1"/>
    </xf>
    <xf numFmtId="0" fontId="6" fillId="6" borderId="27" xfId="0" applyFont="1" applyFill="1" applyBorder="1" applyAlignment="1" applyProtection="1">
      <alignment vertical="center"/>
      <protection hidden="1"/>
    </xf>
    <xf numFmtId="0" fontId="26" fillId="0" borderId="48" xfId="0" applyFont="1" applyBorder="1" applyProtection="1">
      <protection locked="0"/>
    </xf>
    <xf numFmtId="14" fontId="25" fillId="0" borderId="0" xfId="0" applyNumberFormat="1" applyFont="1" applyAlignment="1" applyProtection="1">
      <alignment horizontal="left" vertical="center"/>
      <protection locked="0"/>
    </xf>
    <xf numFmtId="0" fontId="24" fillId="0" borderId="48" xfId="0" applyFont="1" applyBorder="1" applyAlignment="1" applyProtection="1">
      <alignment horizontal="center"/>
      <protection locked="0"/>
    </xf>
    <xf numFmtId="0" fontId="12" fillId="8" borderId="12" xfId="0" applyFont="1" applyFill="1" applyBorder="1" applyAlignment="1" applyProtection="1">
      <alignment horizontal="center"/>
      <protection locked="0"/>
    </xf>
    <xf numFmtId="0" fontId="12" fillId="8" borderId="33" xfId="0" applyFont="1" applyFill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14" fontId="12" fillId="0" borderId="0" xfId="0" applyNumberFormat="1" applyFont="1" applyAlignment="1" applyProtection="1">
      <alignment horizontal="left" vertical="center"/>
      <protection locked="0"/>
    </xf>
    <xf numFmtId="0" fontId="2" fillId="22" borderId="3" xfId="0" applyFont="1" applyFill="1" applyBorder="1" applyAlignment="1" applyProtection="1">
      <alignment horizontal="center" vertical="center"/>
      <protection hidden="1"/>
    </xf>
    <xf numFmtId="0" fontId="27" fillId="0" borderId="0" xfId="0" applyFont="1"/>
    <xf numFmtId="0" fontId="6" fillId="5" borderId="49" xfId="0" applyFont="1" applyFill="1" applyBorder="1" applyAlignment="1" applyProtection="1">
      <alignment vertical="center"/>
      <protection hidden="1"/>
    </xf>
    <xf numFmtId="0" fontId="2" fillId="22" borderId="58" xfId="0" applyFont="1" applyFill="1" applyBorder="1" applyAlignment="1" applyProtection="1">
      <alignment horizontal="center" vertical="center"/>
      <protection hidden="1"/>
    </xf>
    <xf numFmtId="9" fontId="2" fillId="5" borderId="58" xfId="1" applyFont="1" applyFill="1" applyBorder="1" applyAlignment="1" applyProtection="1">
      <alignment vertical="center"/>
      <protection hidden="1"/>
    </xf>
    <xf numFmtId="9" fontId="2" fillId="21" borderId="58" xfId="1" applyFont="1" applyFill="1" applyBorder="1" applyAlignment="1" applyProtection="1">
      <alignment vertical="center"/>
      <protection hidden="1"/>
    </xf>
    <xf numFmtId="14" fontId="12" fillId="0" borderId="0" xfId="0" applyNumberFormat="1" applyFont="1" applyAlignment="1" applyProtection="1">
      <alignment horizontal="right" vertical="center"/>
      <protection locked="0"/>
    </xf>
    <xf numFmtId="0" fontId="23" fillId="22" borderId="0" xfId="0" applyFont="1" applyFill="1" applyAlignment="1" applyProtection="1">
      <alignment horizontal="center" vertical="center" wrapText="1"/>
      <protection locked="0"/>
    </xf>
    <xf numFmtId="0" fontId="30" fillId="7" borderId="50" xfId="3" applyFont="1" applyFill="1" applyBorder="1" applyAlignment="1" applyProtection="1">
      <alignment horizontal="center" vertical="center" wrapText="1"/>
      <protection hidden="1"/>
    </xf>
    <xf numFmtId="0" fontId="30" fillId="7" borderId="50" xfId="2" applyFont="1" applyFill="1" applyBorder="1" applyAlignment="1" applyProtection="1">
      <alignment horizontal="center" vertical="center" wrapText="1"/>
      <protection hidden="1"/>
    </xf>
    <xf numFmtId="0" fontId="30" fillId="7" borderId="0" xfId="4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locked="0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 applyProtection="1">
      <alignment vertical="center" wrapText="1"/>
      <protection locked="0"/>
    </xf>
    <xf numFmtId="0" fontId="13" fillId="0" borderId="48" xfId="0" applyFont="1" applyBorder="1" applyAlignment="1" applyProtection="1">
      <alignment vertical="center" wrapText="1"/>
      <protection locked="0"/>
    </xf>
    <xf numFmtId="14" fontId="12" fillId="0" borderId="0" xfId="0" applyNumberFormat="1" applyFont="1" applyAlignment="1">
      <alignment horizontal="right" vertical="center"/>
    </xf>
    <xf numFmtId="0" fontId="28" fillId="2" borderId="52" xfId="0" applyFont="1" applyFill="1" applyBorder="1" applyAlignment="1" applyProtection="1">
      <alignment horizontal="center" vertical="center"/>
      <protection hidden="1"/>
    </xf>
    <xf numFmtId="0" fontId="12" fillId="8" borderId="10" xfId="0" applyFont="1" applyFill="1" applyBorder="1" applyAlignment="1" applyProtection="1">
      <alignment horizontal="center"/>
      <protection locked="0"/>
    </xf>
    <xf numFmtId="0" fontId="12" fillId="7" borderId="10" xfId="0" applyFont="1" applyFill="1" applyBorder="1" applyAlignment="1" applyProtection="1">
      <alignment horizontal="center"/>
      <protection locked="0"/>
    </xf>
    <xf numFmtId="0" fontId="12" fillId="8" borderId="51" xfId="0" applyFont="1" applyFill="1" applyBorder="1" applyAlignment="1" applyProtection="1">
      <alignment horizontal="center"/>
      <protection locked="0"/>
    </xf>
    <xf numFmtId="0" fontId="12" fillId="14" borderId="60" xfId="0" applyFont="1" applyFill="1" applyBorder="1" applyAlignment="1" applyProtection="1">
      <alignment horizontal="center" vertical="center" wrapText="1"/>
      <protection locked="0"/>
    </xf>
    <xf numFmtId="0" fontId="12" fillId="12" borderId="60" xfId="0" applyFont="1" applyFill="1" applyBorder="1" applyAlignment="1" applyProtection="1">
      <alignment horizontal="center" vertical="center" wrapText="1"/>
      <protection locked="0"/>
    </xf>
    <xf numFmtId="0" fontId="12" fillId="14" borderId="61" xfId="0" applyFont="1" applyFill="1" applyBorder="1" applyAlignment="1" applyProtection="1">
      <alignment horizontal="left" vertical="center" wrapText="1"/>
      <protection locked="0"/>
    </xf>
    <xf numFmtId="0" fontId="6" fillId="10" borderId="10" xfId="0" applyFont="1" applyFill="1" applyBorder="1" applyAlignment="1" applyProtection="1">
      <alignment vertical="center"/>
      <protection hidden="1"/>
    </xf>
    <xf numFmtId="0" fontId="6" fillId="5" borderId="10" xfId="0" applyFont="1" applyFill="1" applyBorder="1" applyAlignment="1" applyProtection="1">
      <alignment vertical="center"/>
      <protection hidden="1"/>
    </xf>
    <xf numFmtId="0" fontId="6" fillId="6" borderId="10" xfId="0" applyFont="1" applyFill="1" applyBorder="1" applyAlignment="1" applyProtection="1">
      <alignment vertical="center"/>
      <protection hidden="1"/>
    </xf>
    <xf numFmtId="0" fontId="27" fillId="9" borderId="0" xfId="0" applyFont="1" applyFill="1" applyAlignment="1" applyProtection="1">
      <alignment vertical="center"/>
      <protection hidden="1"/>
    </xf>
    <xf numFmtId="0" fontId="6" fillId="10" borderId="40" xfId="0" applyFont="1" applyFill="1" applyBorder="1" applyAlignment="1" applyProtection="1">
      <alignment vertical="center"/>
      <protection hidden="1"/>
    </xf>
    <xf numFmtId="0" fontId="14" fillId="10" borderId="62" xfId="0" applyFont="1" applyFill="1" applyBorder="1" applyAlignment="1" applyProtection="1">
      <alignment horizontal="center" vertical="center" wrapText="1"/>
      <protection hidden="1"/>
    </xf>
    <xf numFmtId="0" fontId="32" fillId="15" borderId="0" xfId="0" applyFont="1" applyFill="1" applyAlignment="1" applyProtection="1">
      <alignment vertical="center"/>
      <protection hidden="1"/>
    </xf>
    <xf numFmtId="0" fontId="9" fillId="10" borderId="3" xfId="0" applyFont="1" applyFill="1" applyBorder="1" applyAlignment="1">
      <alignment horizontal="center" vertical="center"/>
    </xf>
    <xf numFmtId="0" fontId="10" fillId="11" borderId="32" xfId="0" applyFont="1" applyFill="1" applyBorder="1" applyAlignment="1">
      <alignment horizontal="center" vertical="center" wrapText="1"/>
    </xf>
    <xf numFmtId="0" fontId="10" fillId="11" borderId="44" xfId="0" applyFont="1" applyFill="1" applyBorder="1" applyAlignment="1">
      <alignment horizontal="center" vertical="center" wrapText="1"/>
    </xf>
    <xf numFmtId="0" fontId="10" fillId="11" borderId="29" xfId="0" applyFont="1" applyFill="1" applyBorder="1" applyAlignment="1">
      <alignment horizontal="center" vertical="center" wrapText="1"/>
    </xf>
    <xf numFmtId="0" fontId="10" fillId="11" borderId="50" xfId="0" applyFont="1" applyFill="1" applyBorder="1" applyAlignment="1">
      <alignment horizontal="center" vertical="center" wrapText="1"/>
    </xf>
    <xf numFmtId="0" fontId="12" fillId="14" borderId="70" xfId="0" applyFont="1" applyFill="1" applyBorder="1" applyAlignment="1" applyProtection="1">
      <alignment horizontal="center" vertical="center" wrapText="1"/>
      <protection locked="0"/>
    </xf>
    <xf numFmtId="0" fontId="10" fillId="13" borderId="69" xfId="0" applyFont="1" applyFill="1" applyBorder="1" applyAlignment="1" applyProtection="1">
      <alignment horizontal="center" vertical="center" wrapText="1"/>
      <protection locked="0"/>
    </xf>
    <xf numFmtId="9" fontId="2" fillId="5" borderId="4" xfId="1" applyFont="1" applyFill="1" applyBorder="1" applyAlignment="1" applyProtection="1">
      <alignment vertical="center"/>
      <protection hidden="1"/>
    </xf>
    <xf numFmtId="9" fontId="2" fillId="21" borderId="4" xfId="1" applyFont="1" applyFill="1" applyBorder="1" applyAlignment="1" applyProtection="1">
      <alignment vertical="center"/>
      <protection hidden="1"/>
    </xf>
    <xf numFmtId="9" fontId="2" fillId="21" borderId="71" xfId="1" applyFont="1" applyFill="1" applyBorder="1" applyAlignment="1" applyProtection="1">
      <alignment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2" fillId="2" borderId="72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9" fontId="2" fillId="5" borderId="30" xfId="1" applyFont="1" applyFill="1" applyBorder="1" applyAlignment="1" applyProtection="1">
      <alignment vertical="center"/>
      <protection hidden="1"/>
    </xf>
    <xf numFmtId="0" fontId="2" fillId="22" borderId="27" xfId="0" applyFont="1" applyFill="1" applyBorder="1" applyAlignment="1" applyProtection="1">
      <alignment horizontal="center" vertical="center"/>
      <protection hidden="1"/>
    </xf>
    <xf numFmtId="9" fontId="2" fillId="21" borderId="30" xfId="1" applyFont="1" applyFill="1" applyBorder="1" applyAlignment="1" applyProtection="1">
      <alignment vertical="center"/>
      <protection hidden="1"/>
    </xf>
    <xf numFmtId="0" fontId="2" fillId="22" borderId="49" xfId="0" applyFont="1" applyFill="1" applyBorder="1" applyAlignment="1" applyProtection="1">
      <alignment horizontal="center" vertical="center"/>
      <protection hidden="1"/>
    </xf>
    <xf numFmtId="9" fontId="2" fillId="21" borderId="25" xfId="1" applyFont="1" applyFill="1" applyBorder="1" applyAlignment="1" applyProtection="1">
      <alignment vertical="center"/>
      <protection hidden="1"/>
    </xf>
    <xf numFmtId="9" fontId="2" fillId="5" borderId="71" xfId="1" applyFont="1" applyFill="1" applyBorder="1" applyAlignment="1" applyProtection="1">
      <alignment vertical="center"/>
      <protection hidden="1"/>
    </xf>
    <xf numFmtId="0" fontId="30" fillId="7" borderId="0" xfId="2" applyFont="1" applyFill="1" applyBorder="1" applyAlignment="1" applyProtection="1">
      <alignment horizontal="center" vertical="center" wrapText="1"/>
      <protection hidden="1"/>
    </xf>
    <xf numFmtId="0" fontId="30" fillId="7" borderId="9" xfId="3" applyFont="1" applyFill="1" applyBorder="1" applyAlignment="1" applyProtection="1">
      <alignment horizontal="center" vertical="center" wrapText="1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2" borderId="12" xfId="0" applyFont="1" applyFill="1" applyBorder="1" applyAlignment="1" applyProtection="1">
      <alignment horizontal="center" vertical="center"/>
      <protection hidden="1"/>
    </xf>
    <xf numFmtId="0" fontId="12" fillId="14" borderId="10" xfId="0" applyFont="1" applyFill="1" applyBorder="1" applyAlignment="1" applyProtection="1">
      <alignment horizontal="center" vertical="center" wrapText="1"/>
      <protection locked="0"/>
    </xf>
    <xf numFmtId="0" fontId="10" fillId="13" borderId="62" xfId="0" applyFont="1" applyFill="1" applyBorder="1" applyAlignment="1" applyProtection="1">
      <alignment horizontal="center" vertical="center" wrapText="1"/>
      <protection locked="0"/>
    </xf>
    <xf numFmtId="0" fontId="12" fillId="14" borderId="40" xfId="0" applyFont="1" applyFill="1" applyBorder="1" applyAlignment="1" applyProtection="1">
      <alignment horizontal="center" vertical="center" wrapText="1"/>
      <protection locked="0"/>
    </xf>
    <xf numFmtId="0" fontId="12" fillId="12" borderId="10" xfId="0" applyFont="1" applyFill="1" applyBorder="1" applyAlignment="1" applyProtection="1">
      <alignment horizontal="center" vertical="center" wrapText="1"/>
      <protection locked="0"/>
    </xf>
    <xf numFmtId="0" fontId="12" fillId="14" borderId="51" xfId="0" applyFont="1" applyFill="1" applyBorder="1" applyAlignment="1" applyProtection="1">
      <alignment horizontal="left" vertical="center" wrapText="1"/>
      <protection locked="0"/>
    </xf>
    <xf numFmtId="0" fontId="12" fillId="7" borderId="27" xfId="0" applyFont="1" applyFill="1" applyBorder="1" applyAlignment="1" applyProtection="1">
      <alignment horizontal="center"/>
      <protection locked="0"/>
    </xf>
    <xf numFmtId="0" fontId="12" fillId="8" borderId="27" xfId="0" applyFont="1" applyFill="1" applyBorder="1" applyAlignment="1" applyProtection="1">
      <alignment horizontal="center"/>
      <protection locked="0"/>
    </xf>
    <xf numFmtId="9" fontId="2" fillId="21" borderId="34" xfId="1" applyFont="1" applyFill="1" applyBorder="1" applyAlignment="1" applyProtection="1">
      <alignment vertical="center"/>
      <protection hidden="1"/>
    </xf>
    <xf numFmtId="9" fontId="2" fillId="21" borderId="33" xfId="1" applyFont="1" applyFill="1" applyBorder="1" applyAlignment="1" applyProtection="1">
      <alignment vertical="center"/>
      <protection hidden="1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14" fillId="27" borderId="18" xfId="0" applyFont="1" applyFill="1" applyBorder="1" applyAlignment="1">
      <alignment horizontal="left"/>
    </xf>
    <xf numFmtId="0" fontId="14" fillId="27" borderId="63" xfId="0" applyFont="1" applyFill="1" applyBorder="1" applyAlignment="1">
      <alignment horizontal="left"/>
    </xf>
    <xf numFmtId="0" fontId="14" fillId="26" borderId="0" xfId="0" applyFont="1" applyFill="1" applyAlignment="1">
      <alignment horizontal="left"/>
    </xf>
    <xf numFmtId="14" fontId="28" fillId="0" borderId="0" xfId="0" applyNumberFormat="1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23" fillId="0" borderId="48" xfId="0" applyFont="1" applyBorder="1" applyAlignment="1">
      <alignment horizontal="center" vertical="center" wrapText="1"/>
    </xf>
    <xf numFmtId="0" fontId="6" fillId="19" borderId="36" xfId="0" applyFont="1" applyFill="1" applyBorder="1" applyAlignment="1" applyProtection="1">
      <alignment horizontal="center" vertical="center" wrapText="1"/>
      <protection hidden="1"/>
    </xf>
    <xf numFmtId="0" fontId="6" fillId="19" borderId="17" xfId="0" applyFont="1" applyFill="1" applyBorder="1" applyAlignment="1" applyProtection="1">
      <alignment horizontal="center" vertical="center" wrapText="1"/>
      <protection hidden="1"/>
    </xf>
    <xf numFmtId="0" fontId="6" fillId="19" borderId="16" xfId="0" applyFont="1" applyFill="1" applyBorder="1" applyAlignment="1" applyProtection="1">
      <alignment horizontal="center" vertical="center" wrapText="1"/>
      <protection hidden="1"/>
    </xf>
    <xf numFmtId="0" fontId="6" fillId="19" borderId="1" xfId="0" applyFont="1" applyFill="1" applyBorder="1" applyAlignment="1" applyProtection="1">
      <alignment horizontal="center" vertical="center" wrapText="1"/>
      <protection hidden="1"/>
    </xf>
    <xf numFmtId="0" fontId="6" fillId="19" borderId="0" xfId="0" applyFont="1" applyFill="1" applyAlignment="1" applyProtection="1">
      <alignment horizontal="center" vertical="center" wrapText="1"/>
      <protection hidden="1"/>
    </xf>
    <xf numFmtId="14" fontId="12" fillId="0" borderId="48" xfId="0" applyNumberFormat="1" applyFont="1" applyBorder="1" applyAlignment="1">
      <alignment horizontal="right" vertical="center"/>
    </xf>
    <xf numFmtId="0" fontId="6" fillId="20" borderId="36" xfId="0" applyFont="1" applyFill="1" applyBorder="1" applyAlignment="1" applyProtection="1">
      <alignment horizontal="center" vertical="center"/>
      <protection hidden="1"/>
    </xf>
    <xf numFmtId="0" fontId="6" fillId="20" borderId="17" xfId="0" applyFont="1" applyFill="1" applyBorder="1" applyAlignment="1" applyProtection="1">
      <alignment horizontal="center" vertical="center"/>
      <protection hidden="1"/>
    </xf>
    <xf numFmtId="0" fontId="6" fillId="20" borderId="46" xfId="0" applyFont="1" applyFill="1" applyBorder="1" applyAlignment="1" applyProtection="1">
      <alignment horizontal="center" vertical="center"/>
      <protection hidden="1"/>
    </xf>
    <xf numFmtId="0" fontId="6" fillId="20" borderId="38" xfId="0" applyFont="1" applyFill="1" applyBorder="1" applyAlignment="1" applyProtection="1">
      <alignment horizontal="center" vertical="center"/>
      <protection hidden="1"/>
    </xf>
    <xf numFmtId="0" fontId="13" fillId="0" borderId="48" xfId="0" applyFont="1" applyBorder="1" applyAlignment="1" applyProtection="1">
      <alignment horizontal="center" vertical="center" wrapText="1"/>
      <protection locked="0"/>
    </xf>
    <xf numFmtId="0" fontId="28" fillId="23" borderId="3" xfId="0" applyFont="1" applyFill="1" applyBorder="1" applyAlignment="1" applyProtection="1">
      <alignment horizontal="center" vertical="center" wrapText="1"/>
      <protection hidden="1"/>
    </xf>
    <xf numFmtId="0" fontId="28" fillId="23" borderId="4" xfId="0" applyFont="1" applyFill="1" applyBorder="1" applyAlignment="1" applyProtection="1">
      <alignment horizontal="center" vertical="center" wrapText="1"/>
      <protection hidden="1"/>
    </xf>
    <xf numFmtId="0" fontId="22" fillId="24" borderId="18" xfId="0" applyFont="1" applyFill="1" applyBorder="1" applyAlignment="1">
      <alignment horizontal="center" vertical="center"/>
    </xf>
    <xf numFmtId="0" fontId="22" fillId="24" borderId="17" xfId="0" applyFont="1" applyFill="1" applyBorder="1" applyAlignment="1">
      <alignment horizontal="center" vertical="center"/>
    </xf>
    <xf numFmtId="0" fontId="22" fillId="24" borderId="63" xfId="0" applyFont="1" applyFill="1" applyBorder="1" applyAlignment="1">
      <alignment horizontal="center" vertical="center"/>
    </xf>
    <xf numFmtId="0" fontId="22" fillId="24" borderId="14" xfId="0" applyFont="1" applyFill="1" applyBorder="1" applyAlignment="1">
      <alignment horizontal="center" vertical="center"/>
    </xf>
    <xf numFmtId="0" fontId="22" fillId="24" borderId="57" xfId="0" applyFont="1" applyFill="1" applyBorder="1" applyAlignment="1">
      <alignment horizontal="center" vertical="center"/>
    </xf>
    <xf numFmtId="0" fontId="30" fillId="22" borderId="53" xfId="0" applyFont="1" applyFill="1" applyBorder="1" applyAlignment="1" applyProtection="1">
      <alignment horizontal="center" vertical="center" wrapText="1"/>
      <protection hidden="1"/>
    </xf>
    <xf numFmtId="0" fontId="30" fillId="22" borderId="54" xfId="0" applyFont="1" applyFill="1" applyBorder="1" applyAlignment="1" applyProtection="1">
      <alignment horizontal="center" vertical="center" wrapText="1"/>
      <protection hidden="1"/>
    </xf>
    <xf numFmtId="0" fontId="30" fillId="22" borderId="55" xfId="0" applyFont="1" applyFill="1" applyBorder="1" applyAlignment="1" applyProtection="1">
      <alignment horizontal="center" vertical="center" wrapText="1"/>
      <protection hidden="1"/>
    </xf>
    <xf numFmtId="0" fontId="30" fillId="22" borderId="73" xfId="0" applyFont="1" applyFill="1" applyBorder="1" applyAlignment="1" applyProtection="1">
      <alignment horizontal="center" vertical="center" wrapText="1"/>
      <protection hidden="1"/>
    </xf>
    <xf numFmtId="0" fontId="30" fillId="22" borderId="3" xfId="0" applyFont="1" applyFill="1" applyBorder="1" applyAlignment="1" applyProtection="1">
      <alignment horizontal="center" vertical="center" wrapText="1"/>
      <protection hidden="1"/>
    </xf>
    <xf numFmtId="0" fontId="30" fillId="22" borderId="56" xfId="0" applyFont="1" applyFill="1" applyBorder="1" applyAlignment="1" applyProtection="1">
      <alignment horizontal="center" vertical="center" wrapText="1"/>
      <protection hidden="1"/>
    </xf>
    <xf numFmtId="0" fontId="30" fillId="22" borderId="43" xfId="0" applyFont="1" applyFill="1" applyBorder="1" applyAlignment="1" applyProtection="1">
      <alignment horizontal="center" vertical="center" wrapText="1"/>
      <protection hidden="1"/>
    </xf>
    <xf numFmtId="0" fontId="30" fillId="25" borderId="3" xfId="0" applyFont="1" applyFill="1" applyBorder="1" applyAlignment="1">
      <alignment horizontal="center" vertical="center" wrapText="1"/>
    </xf>
    <xf numFmtId="0" fontId="30" fillId="25" borderId="30" xfId="0" applyFont="1" applyFill="1" applyBorder="1" applyAlignment="1">
      <alignment horizontal="center" vertical="center" wrapText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7" fillId="9" borderId="18" xfId="0" applyFont="1" applyFill="1" applyBorder="1" applyAlignment="1" applyProtection="1">
      <alignment horizontal="center" vertical="center"/>
      <protection hidden="1"/>
    </xf>
    <xf numFmtId="0" fontId="27" fillId="9" borderId="17" xfId="0" applyFont="1" applyFill="1" applyBorder="1" applyAlignment="1" applyProtection="1">
      <alignment horizontal="center" vertical="center"/>
      <protection hidden="1"/>
    </xf>
    <xf numFmtId="0" fontId="27" fillId="9" borderId="63" xfId="0" applyFont="1" applyFill="1" applyBorder="1" applyAlignment="1" applyProtection="1">
      <alignment horizontal="center" vertical="center"/>
      <protection hidden="1"/>
    </xf>
    <xf numFmtId="0" fontId="27" fillId="10" borderId="64" xfId="0" applyFont="1" applyFill="1" applyBorder="1" applyAlignment="1" applyProtection="1">
      <alignment horizontal="center" vertical="center"/>
      <protection hidden="1"/>
    </xf>
    <xf numFmtId="0" fontId="27" fillId="10" borderId="65" xfId="0" applyFont="1" applyFill="1" applyBorder="1" applyAlignment="1" applyProtection="1">
      <alignment horizontal="center" vertical="center"/>
      <protection hidden="1"/>
    </xf>
    <xf numFmtId="0" fontId="27" fillId="10" borderId="66" xfId="0" applyFont="1" applyFill="1" applyBorder="1" applyAlignment="1" applyProtection="1">
      <alignment horizontal="center" vertical="center"/>
      <protection hidden="1"/>
    </xf>
    <xf numFmtId="0" fontId="27" fillId="10" borderId="18" xfId="0" applyFont="1" applyFill="1" applyBorder="1" applyAlignment="1" applyProtection="1">
      <alignment horizontal="center" vertical="center"/>
      <protection hidden="1"/>
    </xf>
    <xf numFmtId="0" fontId="27" fillId="10" borderId="17" xfId="0" applyFont="1" applyFill="1" applyBorder="1" applyAlignment="1" applyProtection="1">
      <alignment horizontal="center" vertical="center"/>
      <protection hidden="1"/>
    </xf>
    <xf numFmtId="0" fontId="27" fillId="10" borderId="63" xfId="0" applyFont="1" applyFill="1" applyBorder="1" applyAlignment="1" applyProtection="1">
      <alignment horizontal="center" vertical="center"/>
      <protection hidden="1"/>
    </xf>
    <xf numFmtId="0" fontId="6" fillId="5" borderId="31" xfId="0" applyFont="1" applyFill="1" applyBorder="1" applyAlignment="1" applyProtection="1">
      <alignment horizontal="center" vertical="center"/>
      <protection hidden="1"/>
    </xf>
    <xf numFmtId="0" fontId="6" fillId="5" borderId="37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>
      <alignment horizontal="center" vertical="center" wrapText="1"/>
    </xf>
    <xf numFmtId="0" fontId="23" fillId="22" borderId="48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2" fillId="5" borderId="30" xfId="0" applyFont="1" applyFill="1" applyBorder="1" applyAlignment="1" applyProtection="1">
      <alignment horizontal="center" vertical="center"/>
      <protection hidden="1"/>
    </xf>
    <xf numFmtId="0" fontId="2" fillId="5" borderId="51" xfId="0" applyFont="1" applyFill="1" applyBorder="1" applyAlignment="1" applyProtection="1">
      <alignment horizontal="center" vertical="center"/>
      <protection hidden="1"/>
    </xf>
    <xf numFmtId="0" fontId="2" fillId="5" borderId="47" xfId="0" applyFont="1" applyFill="1" applyBorder="1" applyAlignment="1" applyProtection="1">
      <alignment horizontal="center" vertical="center"/>
      <protection hidden="1"/>
    </xf>
    <xf numFmtId="0" fontId="2" fillId="5" borderId="74" xfId="0" applyFont="1" applyFill="1" applyBorder="1" applyAlignment="1" applyProtection="1">
      <alignment horizontal="center" vertical="center"/>
      <protection hidden="1"/>
    </xf>
    <xf numFmtId="0" fontId="2" fillId="0" borderId="40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5" borderId="59" xfId="0" applyFont="1" applyFill="1" applyBorder="1" applyAlignment="1" applyProtection="1">
      <alignment horizontal="center" vertical="center"/>
      <protection hidden="1"/>
    </xf>
    <xf numFmtId="0" fontId="2" fillId="0" borderId="37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59" xfId="0" applyFont="1" applyBorder="1" applyAlignment="1" applyProtection="1">
      <alignment horizontal="center" vertical="center"/>
      <protection hidden="1"/>
    </xf>
    <xf numFmtId="0" fontId="2" fillId="5" borderId="28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0" fontId="27" fillId="10" borderId="62" xfId="0" applyFont="1" applyFill="1" applyBorder="1" applyAlignment="1" applyProtection="1">
      <alignment horizontal="center" vertical="center"/>
      <protection hidden="1"/>
    </xf>
    <xf numFmtId="0" fontId="27" fillId="10" borderId="67" xfId="0" applyFont="1" applyFill="1" applyBorder="1" applyAlignment="1" applyProtection="1">
      <alignment horizontal="center" vertical="center"/>
      <protection hidden="1"/>
    </xf>
    <xf numFmtId="0" fontId="27" fillId="10" borderId="68" xfId="0" applyFont="1" applyFill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0" fontId="28" fillId="22" borderId="37" xfId="0" applyFont="1" applyFill="1" applyBorder="1" applyAlignment="1" applyProtection="1">
      <alignment horizontal="center" vertical="center" wrapText="1"/>
      <protection hidden="1"/>
    </xf>
    <xf numFmtId="0" fontId="28" fillId="22" borderId="6" xfId="0" applyFont="1" applyFill="1" applyBorder="1" applyAlignment="1" applyProtection="1">
      <alignment horizontal="center" vertical="center" wrapText="1"/>
      <protection hidden="1"/>
    </xf>
    <xf numFmtId="0" fontId="22" fillId="24" borderId="39" xfId="0" applyFont="1" applyFill="1" applyBorder="1" applyAlignment="1">
      <alignment horizontal="center" vertical="center" wrapText="1"/>
    </xf>
    <xf numFmtId="0" fontId="22" fillId="24" borderId="46" xfId="0" applyFont="1" applyFill="1" applyBorder="1" applyAlignment="1">
      <alignment horizontal="center" vertical="center" wrapText="1"/>
    </xf>
    <xf numFmtId="0" fontId="22" fillId="24" borderId="38" xfId="0" applyFont="1" applyFill="1" applyBorder="1" applyAlignment="1">
      <alignment horizontal="center" vertical="center" wrapText="1"/>
    </xf>
    <xf numFmtId="0" fontId="2" fillId="22" borderId="6" xfId="0" applyFont="1" applyFill="1" applyBorder="1" applyAlignment="1" applyProtection="1">
      <alignment horizontal="center" vertical="center" wrapText="1"/>
      <protection hidden="1"/>
    </xf>
    <xf numFmtId="0" fontId="2" fillId="22" borderId="24" xfId="0" applyFont="1" applyFill="1" applyBorder="1" applyAlignment="1" applyProtection="1">
      <alignment horizontal="center" vertical="center" wrapText="1"/>
      <protection hidden="1"/>
    </xf>
    <xf numFmtId="0" fontId="27" fillId="9" borderId="62" xfId="0" applyFont="1" applyFill="1" applyBorder="1" applyAlignment="1" applyProtection="1">
      <alignment horizontal="center" vertical="center"/>
      <protection hidden="1"/>
    </xf>
    <xf numFmtId="0" fontId="27" fillId="9" borderId="67" xfId="0" applyFont="1" applyFill="1" applyBorder="1" applyAlignment="1" applyProtection="1">
      <alignment horizontal="center" vertical="center"/>
      <protection hidden="1"/>
    </xf>
    <xf numFmtId="0" fontId="27" fillId="9" borderId="68" xfId="0" applyFont="1" applyFill="1" applyBorder="1" applyAlignment="1" applyProtection="1">
      <alignment horizontal="center" vertical="center"/>
      <protection hidden="1"/>
    </xf>
    <xf numFmtId="0" fontId="31" fillId="26" borderId="62" xfId="0" applyFont="1" applyFill="1" applyBorder="1" applyAlignment="1" applyProtection="1">
      <alignment horizontal="center" vertical="center"/>
      <protection hidden="1"/>
    </xf>
    <xf numFmtId="0" fontId="31" fillId="26" borderId="67" xfId="0" applyFont="1" applyFill="1" applyBorder="1" applyAlignment="1" applyProtection="1">
      <alignment horizontal="center" vertical="center"/>
      <protection hidden="1"/>
    </xf>
    <xf numFmtId="0" fontId="31" fillId="26" borderId="68" xfId="0" applyFont="1" applyFill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9" fillId="0" borderId="15" xfId="0" applyFont="1" applyBorder="1" applyAlignment="1" applyProtection="1">
      <alignment horizontal="center"/>
      <protection locked="0"/>
    </xf>
    <xf numFmtId="0" fontId="12" fillId="0" borderId="51" xfId="0" applyFont="1" applyBorder="1" applyAlignment="1" applyProtection="1">
      <alignment horizontal="center" vertical="center" wrapText="1"/>
      <protection locked="0"/>
    </xf>
    <xf numFmtId="0" fontId="12" fillId="0" borderId="35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14" borderId="34" xfId="0" applyFont="1" applyFill="1" applyBorder="1" applyAlignment="1" applyProtection="1">
      <alignment horizontal="left" vertical="center" wrapText="1"/>
      <protection locked="0"/>
    </xf>
    <xf numFmtId="0" fontId="12" fillId="14" borderId="47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14" borderId="21" xfId="0" applyFont="1" applyFill="1" applyBorder="1" applyAlignment="1" applyProtection="1">
      <alignment horizontal="left" vertical="center" wrapText="1"/>
      <protection locked="0"/>
    </xf>
    <xf numFmtId="0" fontId="12" fillId="14" borderId="5" xfId="0" applyFont="1" applyFill="1" applyBorder="1" applyAlignment="1" applyProtection="1">
      <alignment horizontal="left" vertical="center" wrapText="1"/>
      <protection locked="0"/>
    </xf>
    <xf numFmtId="0" fontId="12" fillId="10" borderId="10" xfId="0" applyFont="1" applyFill="1" applyBorder="1" applyAlignment="1" applyProtection="1">
      <alignment horizontal="center" vertical="center" wrapText="1"/>
      <protection locked="0"/>
    </xf>
    <xf numFmtId="0" fontId="12" fillId="10" borderId="13" xfId="0" applyFont="1" applyFill="1" applyBorder="1" applyAlignment="1" applyProtection="1">
      <alignment horizontal="center" vertical="center" wrapText="1"/>
      <protection locked="0"/>
    </xf>
    <xf numFmtId="0" fontId="12" fillId="10" borderId="4" xfId="0" applyFont="1" applyFill="1" applyBorder="1" applyAlignment="1" applyProtection="1">
      <alignment horizontal="center" vertical="center" wrapText="1"/>
      <protection locked="0"/>
    </xf>
    <xf numFmtId="0" fontId="12" fillId="12" borderId="3" xfId="0" applyFont="1" applyFill="1" applyBorder="1" applyAlignment="1" applyProtection="1">
      <alignment horizontal="left" vertical="center" wrapText="1"/>
      <protection locked="0"/>
    </xf>
    <xf numFmtId="0" fontId="12" fillId="12" borderId="4" xfId="0" applyFont="1" applyFill="1" applyBorder="1" applyAlignment="1" applyProtection="1">
      <alignment horizontal="left" vertical="center" wrapText="1"/>
      <protection locked="0"/>
    </xf>
    <xf numFmtId="0" fontId="12" fillId="14" borderId="1" xfId="0" applyFont="1" applyFill="1" applyBorder="1" applyAlignment="1" applyProtection="1">
      <alignment horizontal="left" vertical="center" wrapText="1"/>
      <protection locked="0"/>
    </xf>
    <xf numFmtId="0" fontId="12" fillId="14" borderId="0" xfId="0" applyFont="1" applyFill="1" applyAlignment="1" applyProtection="1">
      <alignment horizontal="left" vertical="center" wrapText="1"/>
      <protection locked="0"/>
    </xf>
    <xf numFmtId="0" fontId="12" fillId="14" borderId="3" xfId="0" applyFont="1" applyFill="1" applyBorder="1" applyAlignment="1" applyProtection="1">
      <alignment horizontal="left" vertical="center" wrapText="1"/>
      <protection locked="0"/>
    </xf>
    <xf numFmtId="0" fontId="12" fillId="14" borderId="4" xfId="0" applyFont="1" applyFill="1" applyBorder="1" applyAlignment="1" applyProtection="1">
      <alignment horizontal="left" vertical="center" wrapText="1"/>
      <protection locked="0"/>
    </xf>
    <xf numFmtId="0" fontId="12" fillId="14" borderId="2" xfId="0" applyFont="1" applyFill="1" applyBorder="1" applyAlignment="1" applyProtection="1">
      <alignment horizontal="left" vertical="center" wrapText="1"/>
      <protection locked="0"/>
    </xf>
    <xf numFmtId="0" fontId="9" fillId="0" borderId="10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9" fillId="14" borderId="3" xfId="0" applyFont="1" applyFill="1" applyBorder="1" applyAlignment="1" applyProtection="1">
      <alignment horizontal="left" vertical="center" wrapText="1"/>
      <protection locked="0"/>
    </xf>
    <xf numFmtId="0" fontId="9" fillId="14" borderId="4" xfId="0" applyFont="1" applyFill="1" applyBorder="1" applyAlignment="1" applyProtection="1">
      <alignment horizontal="left" vertical="center" wrapText="1"/>
      <protection locked="0"/>
    </xf>
    <xf numFmtId="0" fontId="9" fillId="14" borderId="2" xfId="0" applyFont="1" applyFill="1" applyBorder="1" applyAlignment="1" applyProtection="1">
      <alignment horizontal="left" vertical="center" wrapText="1"/>
      <protection locked="0"/>
    </xf>
    <xf numFmtId="0" fontId="9" fillId="10" borderId="10" xfId="0" applyFont="1" applyFill="1" applyBorder="1" applyAlignment="1" applyProtection="1">
      <alignment horizontal="center" vertical="center" wrapText="1"/>
      <protection locked="0"/>
    </xf>
    <xf numFmtId="0" fontId="9" fillId="10" borderId="13" xfId="0" applyFont="1" applyFill="1" applyBorder="1" applyAlignment="1" applyProtection="1">
      <alignment horizontal="center" vertical="center" wrapText="1"/>
      <protection locked="0"/>
    </xf>
    <xf numFmtId="0" fontId="9" fillId="12" borderId="3" xfId="0" applyFont="1" applyFill="1" applyBorder="1" applyAlignment="1" applyProtection="1">
      <alignment horizontal="left" vertical="center" wrapText="1"/>
      <protection locked="0"/>
    </xf>
    <xf numFmtId="0" fontId="9" fillId="12" borderId="4" xfId="0" applyFont="1" applyFill="1" applyBorder="1" applyAlignment="1" applyProtection="1">
      <alignment horizontal="left" vertical="center" wrapText="1"/>
      <protection locked="0"/>
    </xf>
    <xf numFmtId="0" fontId="12" fillId="14" borderId="3" xfId="0" applyFont="1" applyFill="1" applyBorder="1" applyAlignment="1" applyProtection="1">
      <alignment horizontal="center" vertical="center" wrapText="1"/>
      <protection locked="0"/>
    </xf>
    <xf numFmtId="0" fontId="12" fillId="14" borderId="4" xfId="0" applyFont="1" applyFill="1" applyBorder="1" applyAlignment="1" applyProtection="1">
      <alignment horizontal="center" vertical="center" wrapText="1"/>
      <protection locked="0"/>
    </xf>
    <xf numFmtId="0" fontId="12" fillId="12" borderId="3" xfId="0" applyFont="1" applyFill="1" applyBorder="1" applyAlignment="1" applyProtection="1">
      <alignment horizontal="center" vertical="center" wrapText="1"/>
      <protection locked="0"/>
    </xf>
    <xf numFmtId="0" fontId="12" fillId="12" borderId="4" xfId="0" applyFont="1" applyFill="1" applyBorder="1" applyAlignment="1" applyProtection="1">
      <alignment horizontal="center" vertical="center" wrapText="1"/>
      <protection locked="0"/>
    </xf>
    <xf numFmtId="0" fontId="12" fillId="14" borderId="2" xfId="0" applyFont="1" applyFill="1" applyBorder="1" applyAlignment="1" applyProtection="1">
      <alignment horizontal="center" vertical="center" wrapText="1"/>
      <protection locked="0"/>
    </xf>
    <xf numFmtId="0" fontId="12" fillId="14" borderId="21" xfId="0" applyFont="1" applyFill="1" applyBorder="1" applyAlignment="1" applyProtection="1">
      <alignment horizontal="center" vertical="center" wrapText="1"/>
      <protection locked="0"/>
    </xf>
    <xf numFmtId="0" fontId="12" fillId="14" borderId="5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15" fillId="0" borderId="48" xfId="0" applyFont="1" applyBorder="1" applyAlignment="1" applyProtection="1">
      <alignment horizontal="right" vertical="center"/>
      <protection locked="0"/>
    </xf>
    <xf numFmtId="0" fontId="10" fillId="11" borderId="39" xfId="0" applyFont="1" applyFill="1" applyBorder="1" applyAlignment="1" applyProtection="1">
      <alignment horizontal="center" vertical="center" wrapText="1"/>
      <protection locked="0"/>
    </xf>
    <xf numFmtId="0" fontId="10" fillId="11" borderId="46" xfId="0" applyFont="1" applyFill="1" applyBorder="1" applyAlignment="1" applyProtection="1">
      <alignment horizontal="center" vertical="center" wrapText="1"/>
      <protection locked="0"/>
    </xf>
    <xf numFmtId="0" fontId="10" fillId="11" borderId="38" xfId="0" applyFont="1" applyFill="1" applyBorder="1" applyAlignment="1" applyProtection="1">
      <alignment horizontal="center" vertical="center" wrapText="1"/>
      <protection locked="0"/>
    </xf>
    <xf numFmtId="0" fontId="10" fillId="9" borderId="26" xfId="0" applyFont="1" applyFill="1" applyBorder="1" applyAlignment="1" applyProtection="1">
      <alignment horizontal="center" vertical="center" wrapText="1"/>
      <protection locked="0" hidden="1"/>
    </xf>
    <xf numFmtId="0" fontId="10" fillId="9" borderId="22" xfId="0" applyFont="1" applyFill="1" applyBorder="1" applyAlignment="1" applyProtection="1">
      <alignment horizontal="center" vertical="center" wrapText="1"/>
      <protection locked="0" hidden="1"/>
    </xf>
    <xf numFmtId="0" fontId="10" fillId="13" borderId="45" xfId="0" applyFont="1" applyFill="1" applyBorder="1" applyAlignment="1" applyProtection="1">
      <alignment horizontal="center" vertical="center" wrapText="1"/>
      <protection locked="0" hidden="1"/>
    </xf>
    <xf numFmtId="0" fontId="10" fillId="13" borderId="46" xfId="0" applyFont="1" applyFill="1" applyBorder="1" applyAlignment="1" applyProtection="1">
      <alignment horizontal="center" vertical="center" wrapText="1"/>
      <protection locked="0" hidden="1"/>
    </xf>
    <xf numFmtId="0" fontId="12" fillId="0" borderId="48" xfId="0" applyFont="1" applyBorder="1" applyAlignment="1" applyProtection="1">
      <alignment horizontal="center" vertical="center"/>
      <protection locked="0"/>
    </xf>
    <xf numFmtId="14" fontId="12" fillId="0" borderId="10" xfId="0" applyNumberFormat="1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</cellXfs>
  <cellStyles count="5">
    <cellStyle name="Ausgabe" xfId="4" builtinId="21"/>
    <cellStyle name="Eingabe" xfId="3" builtinId="20"/>
    <cellStyle name="Prozent" xfId="1" builtinId="5"/>
    <cellStyle name="Schlecht" xfId="2" builtinId="27"/>
    <cellStyle name="Standard" xfId="0" builtinId="0"/>
  </cellStyles>
  <dxfs count="0"/>
  <tableStyles count="0" defaultTableStyle="TableStyleMedium2" defaultPivotStyle="PivotStyleLight16"/>
  <colors>
    <mruColors>
      <color rgb="FFFEEAC8"/>
      <color rgb="FF87A9C4"/>
      <color rgb="FFEEF2F5"/>
      <color rgb="FFDCE6F1"/>
      <color rgb="FFDAEEF3"/>
      <color rgb="FFE8C8C1"/>
      <color rgb="FFFAF0EC"/>
      <color rgb="FFFBD99F"/>
      <color rgb="FFD39A99"/>
      <color rgb="FFE0D7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0</xdr:row>
      <xdr:rowOff>53975</xdr:rowOff>
    </xdr:from>
    <xdr:to>
      <xdr:col>0</xdr:col>
      <xdr:colOff>1539875</xdr:colOff>
      <xdr:row>0</xdr:row>
      <xdr:rowOff>663575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79024D4E-D39B-A840-8ED0-6CE00BCE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" y="53975"/>
          <a:ext cx="1346200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66675</xdr:rowOff>
    </xdr:from>
    <xdr:to>
      <xdr:col>1</xdr:col>
      <xdr:colOff>854075</xdr:colOff>
      <xdr:row>0</xdr:row>
      <xdr:rowOff>682625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29FFA838-976B-4FE1-B701-F4D0C96C1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6675"/>
          <a:ext cx="1244600" cy="615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66675</xdr:rowOff>
    </xdr:from>
    <xdr:to>
      <xdr:col>1</xdr:col>
      <xdr:colOff>854075</xdr:colOff>
      <xdr:row>0</xdr:row>
      <xdr:rowOff>682625</xdr:rowOff>
    </xdr:to>
    <xdr:pic>
      <xdr:nvPicPr>
        <xdr:cNvPr id="8" name="Bild 1">
          <a:extLst>
            <a:ext uri="{FF2B5EF4-FFF2-40B4-BE49-F238E27FC236}">
              <a16:creationId xmlns:a16="http://schemas.microsoft.com/office/drawing/2014/main" id="{5A5E33A3-A206-490E-B8CA-F3B1EDE3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6675"/>
          <a:ext cx="1244600" cy="6159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66675</xdr:rowOff>
    </xdr:from>
    <xdr:to>
      <xdr:col>1</xdr:col>
      <xdr:colOff>854075</xdr:colOff>
      <xdr:row>0</xdr:row>
      <xdr:rowOff>682625</xdr:rowOff>
    </xdr:to>
    <xdr:pic>
      <xdr:nvPicPr>
        <xdr:cNvPr id="5" name="Bild 1">
          <a:extLst>
            <a:ext uri="{FF2B5EF4-FFF2-40B4-BE49-F238E27FC236}">
              <a16:creationId xmlns:a16="http://schemas.microsoft.com/office/drawing/2014/main" id="{09F2E514-6A2E-44DA-9293-8924B50C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6675"/>
          <a:ext cx="1244600" cy="615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50800</xdr:rowOff>
    </xdr:from>
    <xdr:to>
      <xdr:col>1</xdr:col>
      <xdr:colOff>847725</xdr:colOff>
      <xdr:row>0</xdr:row>
      <xdr:rowOff>663575</xdr:rowOff>
    </xdr:to>
    <xdr:pic>
      <xdr:nvPicPr>
        <xdr:cNvPr id="5" name="Bild 1">
          <a:extLst>
            <a:ext uri="{FF2B5EF4-FFF2-40B4-BE49-F238E27FC236}">
              <a16:creationId xmlns:a16="http://schemas.microsoft.com/office/drawing/2014/main" id="{92AF0340-A198-4392-983D-7049C5C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50800"/>
          <a:ext cx="1241425" cy="612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0</xdr:row>
      <xdr:rowOff>133350</xdr:rowOff>
    </xdr:from>
    <xdr:to>
      <xdr:col>1</xdr:col>
      <xdr:colOff>730250</xdr:colOff>
      <xdr:row>0</xdr:row>
      <xdr:rowOff>749300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AB8DF301-8317-4F79-BC98-5309BA22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" y="133350"/>
          <a:ext cx="1295400" cy="615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152400</xdr:rowOff>
    </xdr:from>
    <xdr:to>
      <xdr:col>1</xdr:col>
      <xdr:colOff>742950</xdr:colOff>
      <xdr:row>1</xdr:row>
      <xdr:rowOff>6350</xdr:rowOff>
    </xdr:to>
    <xdr:pic>
      <xdr:nvPicPr>
        <xdr:cNvPr id="4" name="Bild 2">
          <a:extLst>
            <a:ext uri="{FF2B5EF4-FFF2-40B4-BE49-F238E27FC236}">
              <a16:creationId xmlns:a16="http://schemas.microsoft.com/office/drawing/2014/main" id="{CEBD57A1-BA0D-5C46-9949-A8B34874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52400"/>
          <a:ext cx="1295400" cy="61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76200</xdr:rowOff>
    </xdr:from>
    <xdr:to>
      <xdr:col>1</xdr:col>
      <xdr:colOff>901700</xdr:colOff>
      <xdr:row>0</xdr:row>
      <xdr:rowOff>685800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DC773230-9CEA-4910-AD64-CCD3CE01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76200"/>
          <a:ext cx="1301750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66675</xdr:rowOff>
    </xdr:from>
    <xdr:to>
      <xdr:col>1</xdr:col>
      <xdr:colOff>895350</xdr:colOff>
      <xdr:row>0</xdr:row>
      <xdr:rowOff>682625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BDE38711-0848-4F9A-9633-1E31242A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6675"/>
          <a:ext cx="1295400" cy="615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66675</xdr:rowOff>
    </xdr:from>
    <xdr:to>
      <xdr:col>1</xdr:col>
      <xdr:colOff>895350</xdr:colOff>
      <xdr:row>0</xdr:row>
      <xdr:rowOff>682625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BE12B8E2-E8D8-4BEC-B295-E5B8BBDE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6675"/>
          <a:ext cx="1295400" cy="615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76200</xdr:rowOff>
    </xdr:from>
    <xdr:to>
      <xdr:col>1</xdr:col>
      <xdr:colOff>904875</xdr:colOff>
      <xdr:row>0</xdr:row>
      <xdr:rowOff>685800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ED795E4F-C6F0-4AB4-82B2-BD9DE2D4A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76200"/>
          <a:ext cx="1301750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57150</xdr:rowOff>
    </xdr:from>
    <xdr:to>
      <xdr:col>1</xdr:col>
      <xdr:colOff>863600</xdr:colOff>
      <xdr:row>0</xdr:row>
      <xdr:rowOff>666750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2007D7B8-279E-4349-BBE9-FAA4C56F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57150"/>
          <a:ext cx="1244600" cy="60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66675</xdr:rowOff>
    </xdr:from>
    <xdr:to>
      <xdr:col>1</xdr:col>
      <xdr:colOff>866775</xdr:colOff>
      <xdr:row>0</xdr:row>
      <xdr:rowOff>682625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85D1C9E8-D026-489F-81B2-E7DC9AC4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66675"/>
          <a:ext cx="1244600" cy="615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F7A1D-B689-5F41-B3DA-E9200FD8031A}">
  <dimension ref="A1:B38"/>
  <sheetViews>
    <sheetView tabSelected="1" workbookViewId="0">
      <selection activeCell="E26" sqref="E26"/>
    </sheetView>
  </sheetViews>
  <sheetFormatPr baseColWidth="10" defaultColWidth="9.1640625" defaultRowHeight="15" x14ac:dyDescent="0.2"/>
  <cols>
    <col min="1" max="1" width="10.5" customWidth="1"/>
    <col min="2" max="2" width="121" customWidth="1"/>
  </cols>
  <sheetData>
    <row r="1" spans="1:2" ht="19" x14ac:dyDescent="0.25">
      <c r="A1" s="7" t="s">
        <v>0</v>
      </c>
    </row>
    <row r="2" spans="1:2" x14ac:dyDescent="0.2">
      <c r="B2" t="s">
        <v>1</v>
      </c>
    </row>
    <row r="3" spans="1:2" x14ac:dyDescent="0.2">
      <c r="A3" t="s">
        <v>104</v>
      </c>
    </row>
    <row r="4" spans="1:2" ht="16" thickBot="1" x14ac:dyDescent="0.25">
      <c r="A4" s="109"/>
      <c r="B4" s="110"/>
    </row>
    <row r="5" spans="1:2" ht="19" x14ac:dyDescent="0.25">
      <c r="A5" s="111" t="s">
        <v>103</v>
      </c>
      <c r="B5" s="112"/>
    </row>
    <row r="6" spans="1:2" ht="16" x14ac:dyDescent="0.2">
      <c r="A6" s="252" t="s">
        <v>105</v>
      </c>
      <c r="B6" s="253"/>
    </row>
    <row r="7" spans="1:2" ht="16" x14ac:dyDescent="0.2">
      <c r="A7" s="254" t="s">
        <v>106</v>
      </c>
      <c r="B7" s="255"/>
    </row>
    <row r="8" spans="1:2" ht="17" thickBot="1" x14ac:dyDescent="0.25">
      <c r="A8" s="256" t="s">
        <v>107</v>
      </c>
      <c r="B8" s="257"/>
    </row>
    <row r="9" spans="1:2" ht="16" thickBot="1" x14ac:dyDescent="0.25"/>
    <row r="10" spans="1:2" ht="19" x14ac:dyDescent="0.25">
      <c r="A10" s="111" t="s">
        <v>101</v>
      </c>
      <c r="B10" s="112"/>
    </row>
    <row r="11" spans="1:2" ht="16" x14ac:dyDescent="0.2">
      <c r="A11" s="258" t="s">
        <v>102</v>
      </c>
      <c r="B11" s="258"/>
    </row>
    <row r="12" spans="1:2" ht="16" thickBot="1" x14ac:dyDescent="0.25">
      <c r="B12" t="s">
        <v>1</v>
      </c>
    </row>
    <row r="13" spans="1:2" ht="19" x14ac:dyDescent="0.25">
      <c r="A13" s="111" t="s">
        <v>74</v>
      </c>
      <c r="B13" s="112"/>
    </row>
    <row r="14" spans="1:2" s="108" customFormat="1" ht="30.75" customHeight="1" x14ac:dyDescent="0.2">
      <c r="A14" s="259" t="s">
        <v>108</v>
      </c>
      <c r="B14" s="259"/>
    </row>
    <row r="16" spans="1:2" ht="19" x14ac:dyDescent="0.25">
      <c r="A16" s="113" t="s">
        <v>2</v>
      </c>
      <c r="B16" s="113"/>
    </row>
    <row r="17" spans="1:2" ht="16" thickBot="1" x14ac:dyDescent="0.25"/>
    <row r="18" spans="1:2" ht="19" x14ac:dyDescent="0.25">
      <c r="A18" s="111" t="s">
        <v>82</v>
      </c>
      <c r="B18" s="112"/>
    </row>
    <row r="19" spans="1:2" ht="17" thickBot="1" x14ac:dyDescent="0.25">
      <c r="A19" s="258" t="s">
        <v>83</v>
      </c>
      <c r="B19" s="258"/>
    </row>
    <row r="20" spans="1:2" ht="19" x14ac:dyDescent="0.25">
      <c r="A20" s="111" t="s">
        <v>84</v>
      </c>
      <c r="B20" s="112"/>
    </row>
    <row r="21" spans="1:2" ht="17" thickBot="1" x14ac:dyDescent="0.25">
      <c r="A21" s="258" t="s">
        <v>85</v>
      </c>
      <c r="B21" s="258"/>
    </row>
    <row r="22" spans="1:2" ht="19" x14ac:dyDescent="0.25">
      <c r="A22" s="111" t="s">
        <v>86</v>
      </c>
      <c r="B22" s="112"/>
    </row>
    <row r="23" spans="1:2" ht="17" thickBot="1" x14ac:dyDescent="0.25">
      <c r="A23" s="258" t="s">
        <v>109</v>
      </c>
      <c r="B23" s="258"/>
    </row>
    <row r="24" spans="1:2" ht="19" x14ac:dyDescent="0.25">
      <c r="A24" s="111" t="s">
        <v>87</v>
      </c>
      <c r="B24" s="112"/>
    </row>
    <row r="25" spans="1:2" ht="17" thickBot="1" x14ac:dyDescent="0.25">
      <c r="A25" s="258" t="s">
        <v>88</v>
      </c>
      <c r="B25" s="258"/>
    </row>
    <row r="26" spans="1:2" ht="19" x14ac:dyDescent="0.25">
      <c r="A26" s="111" t="s">
        <v>89</v>
      </c>
      <c r="B26" s="112"/>
    </row>
    <row r="27" spans="1:2" ht="16" x14ac:dyDescent="0.2">
      <c r="A27" s="258" t="s">
        <v>90</v>
      </c>
      <c r="B27" s="258"/>
    </row>
    <row r="28" spans="1:2" ht="17" thickBot="1" x14ac:dyDescent="0.25">
      <c r="A28" s="258" t="s">
        <v>91</v>
      </c>
      <c r="B28" s="258"/>
    </row>
    <row r="29" spans="1:2" ht="19" x14ac:dyDescent="0.25">
      <c r="A29" s="111" t="s">
        <v>92</v>
      </c>
      <c r="B29" s="112"/>
    </row>
    <row r="30" spans="1:2" ht="16" x14ac:dyDescent="0.2">
      <c r="A30" s="258" t="s">
        <v>93</v>
      </c>
      <c r="B30" s="258"/>
    </row>
    <row r="31" spans="1:2" ht="16" x14ac:dyDescent="0.2">
      <c r="A31" s="258" t="s">
        <v>94</v>
      </c>
      <c r="B31" s="258"/>
    </row>
    <row r="32" spans="1:2" ht="16" x14ac:dyDescent="0.2">
      <c r="A32" s="258" t="s">
        <v>95</v>
      </c>
      <c r="B32" s="258"/>
    </row>
    <row r="33" spans="1:2" ht="16" x14ac:dyDescent="0.2">
      <c r="A33" s="258" t="s">
        <v>96</v>
      </c>
      <c r="B33" s="258"/>
    </row>
    <row r="34" spans="1:2" ht="16" thickBot="1" x14ac:dyDescent="0.25"/>
    <row r="35" spans="1:2" ht="19" x14ac:dyDescent="0.25">
      <c r="A35" s="111" t="s">
        <v>97</v>
      </c>
      <c r="B35" s="112"/>
    </row>
    <row r="36" spans="1:2" ht="16" x14ac:dyDescent="0.2">
      <c r="A36" s="258" t="s">
        <v>98</v>
      </c>
      <c r="B36" s="258"/>
    </row>
    <row r="37" spans="1:2" ht="16" x14ac:dyDescent="0.2">
      <c r="A37" s="258" t="s">
        <v>99</v>
      </c>
      <c r="B37" s="258"/>
    </row>
    <row r="38" spans="1:2" ht="16" x14ac:dyDescent="0.2">
      <c r="A38" s="258" t="s">
        <v>100</v>
      </c>
      <c r="B38" s="258"/>
    </row>
  </sheetData>
  <sheetProtection algorithmName="SHA-512" hashValue="yZdm/TQrMD0U7oyuuQz+/Ci9R7uUWV8nWPMFXuTokat9BCZEA9COO1Sf2oqwajpHYESDxUAvaePohm+TFCLkCQ==" saltValue="AwLxg6NmXG2T41JfNiQb8Q==" spinCount="100000" sheet="1" objects="1" scenarios="1"/>
  <mergeCells count="29">
    <mergeCell ref="A33:B33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1:B21"/>
    <mergeCell ref="A22:B22"/>
    <mergeCell ref="A23:B23"/>
    <mergeCell ref="A24:B24"/>
    <mergeCell ref="A25:B25"/>
    <mergeCell ref="A26:B26"/>
    <mergeCell ref="A13:B13"/>
    <mergeCell ref="A14:B14"/>
    <mergeCell ref="A16:B16"/>
    <mergeCell ref="A18:B18"/>
    <mergeCell ref="A19:B19"/>
    <mergeCell ref="A20:B20"/>
    <mergeCell ref="A4:B4"/>
    <mergeCell ref="A5:B5"/>
    <mergeCell ref="A6:B6"/>
    <mergeCell ref="A8:B8"/>
    <mergeCell ref="A10:B10"/>
    <mergeCell ref="A11:B11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252DD-6479-497D-B774-10944CE30868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 t="s">
        <v>1</v>
      </c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CA6F2E8B-A9FA-4901-B2AE-A29A0881D0D4}">
          <x14:formula1>
            <xm:f>Parameter!$A$14:$A$15</xm:f>
          </x14:formula1>
          <xm:sqref>D4:E1988</xm:sqref>
        </x14:dataValidation>
        <x14:dataValidation type="list" allowBlank="1" showInputMessage="1" showErrorMessage="1" xr:uid="{5BC15E5A-75BE-4B9B-BD44-DA29D648849B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35E1106D-9F7F-453E-8A0F-414075C174EF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9B700002-3C03-4FC9-BB37-4B30B382F77F}">
          <x14:formula1>
            <xm:f>Parameter!$C$14:$C$15</xm:f>
          </x14:formula1>
          <xm:sqref>I4:O1987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F3154-0E6A-4FE5-BFDA-2580C1E16E8E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 t="s">
        <v>1</v>
      </c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0CE9B8B-7E20-4C5D-A834-29FC747902E0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689E8EED-2828-4BF7-8959-029C058FF4ED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66E3A122-4570-4586-805B-B903E26846F0}">
          <x14:formula1>
            <xm:f>Parameter!$A$14:$A$15</xm:f>
          </x14:formula1>
          <xm:sqref>D4:E1988</xm:sqref>
        </x14:dataValidation>
        <x14:dataValidation type="list" allowBlank="1" showInputMessage="1" showErrorMessage="1" xr:uid="{449BBAF3-DCE0-46B7-91DB-EBB8B40035F1}">
          <x14:formula1>
            <xm:f>Parameter!$C$14:$C$15</xm:f>
          </x14:formula1>
          <xm:sqref>I4:O1987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2797F-2BB8-4C65-A3F9-F67CACD70FB4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F3678CA3-CF4F-4864-8244-0C15740C23F3}">
          <x14:formula1>
            <xm:f>Parameter!$A$14:$A$15</xm:f>
          </x14:formula1>
          <xm:sqref>D4:E1988</xm:sqref>
        </x14:dataValidation>
        <x14:dataValidation type="list" allowBlank="1" showInputMessage="1" showErrorMessage="1" xr:uid="{6FCB5C79-E23A-47EB-9A88-0ADE22E85AF9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F7F6F1A3-1AB8-41CF-83CB-E5290BCC9FBA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C1231537-11D8-4167-9DA9-47933C8F88D9}">
          <x14:formula1>
            <xm:f>Parameter!$C$14:$C$15</xm:f>
          </x14:formula1>
          <xm:sqref>I4:O1987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456E1-D7F9-45D6-8F57-E133FD824A2A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5EAAD64-4D79-4555-9250-50FD8061CD66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303AF64D-C5DD-49CC-94BA-F2CAA8228AA1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EC02C1F4-89A0-497A-A02A-E3862FF8AFD6}">
          <x14:formula1>
            <xm:f>Parameter!$A$14:$A$15</xm:f>
          </x14:formula1>
          <xm:sqref>D4:E1988</xm:sqref>
        </x14:dataValidation>
        <x14:dataValidation type="list" allowBlank="1" showInputMessage="1" showErrorMessage="1" xr:uid="{E8C404A2-129A-44C1-850E-91A40D1747E7}">
          <x14:formula1>
            <xm:f>Parameter!$C$14:$C$15</xm:f>
          </x14:formula1>
          <xm:sqref>I4:O1987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43F5-9D17-417E-8D0A-C60BB631B5A3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C1C5F084-6421-4F6E-9107-1F524CE5F231}">
          <x14:formula1>
            <xm:f>Parameter!$A$14:$A$15</xm:f>
          </x14:formula1>
          <xm:sqref>D4:E1988</xm:sqref>
        </x14:dataValidation>
        <x14:dataValidation type="list" allowBlank="1" showInputMessage="1" showErrorMessage="1" xr:uid="{1968E722-192B-409D-AA34-4C254FA3EDE8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C48C982E-D364-42AC-9966-32E94ECB34F1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1DFF5775-4AD8-4DF8-B6A5-099005ED32FF}">
          <x14:formula1>
            <xm:f>Parameter!$C$14:$C$15</xm:f>
          </x14:formula1>
          <xm:sqref>I4:O1987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C9832-4ACA-4887-AE92-4BA223730873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9189390-843C-4E73-BA16-EE1C8D009C48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BFFAC96C-F086-4ADD-8A1F-EA221C8EDD53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431AD32B-08F9-4BB5-8296-BB0E9AB1EB60}">
          <x14:formula1>
            <xm:f>Parameter!$A$14:$A$15</xm:f>
          </x14:formula1>
          <xm:sqref>D4:E1988</xm:sqref>
        </x14:dataValidation>
        <x14:dataValidation type="list" allowBlank="1" showInputMessage="1" showErrorMessage="1" xr:uid="{2655A516-E06C-4A77-A5E4-00F1BC3DC223}">
          <x14:formula1>
            <xm:f>Parameter!$C$14:$C$15</xm:f>
          </x14:formula1>
          <xm:sqref>I4:O1987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4"/>
  <sheetViews>
    <sheetView zoomScaleNormal="100" workbookViewId="0">
      <pane xSplit="1" ySplit="4" topLeftCell="B5" activePane="bottomRight" state="frozen"/>
      <selection pane="topRight" activeCell="D1" sqref="D1"/>
      <selection pane="bottomLeft" activeCell="A6" sqref="A6"/>
      <selection pane="bottomRight" activeCell="Z22" sqref="Z22"/>
    </sheetView>
  </sheetViews>
  <sheetFormatPr baseColWidth="10" defaultColWidth="8.5" defaultRowHeight="21" customHeight="1" x14ac:dyDescent="0.2"/>
  <cols>
    <col min="1" max="1" width="25.5" style="14" customWidth="1"/>
    <col min="2" max="2" width="8" style="14" customWidth="1"/>
    <col min="3" max="3" width="7.5" style="14" customWidth="1"/>
    <col min="4" max="4" width="6.83203125" style="14" customWidth="1"/>
    <col min="5" max="5" width="7.5" style="14" customWidth="1"/>
    <col min="6" max="7" width="8.5" style="14" customWidth="1"/>
    <col min="8" max="10" width="9.5" style="14" customWidth="1"/>
    <col min="11" max="11" width="9.1640625" style="14" customWidth="1"/>
    <col min="12" max="12" width="10" style="14" customWidth="1"/>
    <col min="13" max="13" width="8.5" style="14" customWidth="1"/>
    <col min="14" max="15" width="10.6640625" style="14" customWidth="1"/>
    <col min="16" max="17" width="12.6640625" style="14" customWidth="1"/>
    <col min="18" max="21" width="8.5" style="14" customWidth="1"/>
    <col min="22" max="23" width="7.5" style="14" customWidth="1"/>
    <col min="24" max="24" width="9.1640625" style="14" customWidth="1"/>
    <col min="25" max="26" width="9.5" style="14" customWidth="1"/>
    <col min="27" max="27" width="7.5" style="14" customWidth="1"/>
    <col min="28" max="16384" width="8.5" style="14"/>
  </cols>
  <sheetData>
    <row r="1" spans="1:28" ht="59.25" customHeight="1" thickBot="1" x14ac:dyDescent="0.25">
      <c r="A1" s="58"/>
      <c r="B1" s="127" t="s">
        <v>12</v>
      </c>
      <c r="C1" s="127"/>
      <c r="D1" s="127"/>
      <c r="E1" s="127"/>
      <c r="F1" s="158" t="s">
        <v>3</v>
      </c>
      <c r="G1" s="158"/>
      <c r="H1" s="159" t="str">
        <f>Januar!F1</f>
        <v>Klinik Musterstadt</v>
      </c>
      <c r="I1" s="159"/>
      <c r="J1" s="159"/>
      <c r="K1" s="61" t="s">
        <v>4</v>
      </c>
      <c r="L1" s="57">
        <f>Januar!H1</f>
        <v>2023</v>
      </c>
      <c r="M1" s="122" t="s">
        <v>5</v>
      </c>
      <c r="N1" s="122"/>
      <c r="O1" s="114">
        <v>45079</v>
      </c>
      <c r="P1" s="114"/>
      <c r="Q1" s="114"/>
      <c r="R1" s="114"/>
      <c r="S1" s="114"/>
      <c r="T1" s="115"/>
      <c r="U1" s="116" t="s">
        <v>13</v>
      </c>
      <c r="V1" s="116"/>
      <c r="W1" s="116"/>
      <c r="X1" s="116"/>
      <c r="Y1" s="116"/>
      <c r="Z1" s="116"/>
      <c r="AA1" s="116"/>
    </row>
    <row r="2" spans="1:28" s="11" customFormat="1" ht="38.25" customHeight="1" thickBot="1" x14ac:dyDescent="0.25">
      <c r="A2" s="156" t="s">
        <v>14</v>
      </c>
      <c r="B2" s="117" t="s">
        <v>77</v>
      </c>
      <c r="C2" s="118"/>
      <c r="D2" s="118"/>
      <c r="E2" s="119"/>
      <c r="F2" s="123" t="s">
        <v>10</v>
      </c>
      <c r="G2" s="124"/>
      <c r="H2" s="124"/>
      <c r="I2" s="124"/>
      <c r="J2" s="124"/>
      <c r="K2" s="124"/>
      <c r="L2" s="125"/>
      <c r="M2" s="125"/>
      <c r="N2" s="125"/>
      <c r="O2" s="125"/>
      <c r="P2" s="125"/>
      <c r="Q2" s="125"/>
      <c r="R2" s="124"/>
      <c r="S2" s="124"/>
      <c r="T2" s="124"/>
      <c r="U2" s="124"/>
      <c r="V2" s="125"/>
      <c r="W2" s="125"/>
      <c r="X2" s="125"/>
      <c r="Y2" s="125"/>
      <c r="Z2" s="125"/>
      <c r="AA2" s="126"/>
      <c r="AB2" s="27"/>
    </row>
    <row r="3" spans="1:28" s="11" customFormat="1" ht="27" customHeight="1" x14ac:dyDescent="0.2">
      <c r="A3" s="157"/>
      <c r="B3" s="120"/>
      <c r="C3" s="121"/>
      <c r="D3" s="121"/>
      <c r="E3" s="121"/>
      <c r="F3" s="130" t="s">
        <v>15</v>
      </c>
      <c r="G3" s="131"/>
      <c r="H3" s="131"/>
      <c r="I3" s="131"/>
      <c r="J3" s="131"/>
      <c r="K3" s="132"/>
      <c r="L3" s="133" t="s">
        <v>16</v>
      </c>
      <c r="M3" s="133"/>
      <c r="N3" s="133"/>
      <c r="O3" s="133"/>
      <c r="P3" s="133"/>
      <c r="Q3" s="133"/>
      <c r="R3" s="188" t="s">
        <v>72</v>
      </c>
      <c r="S3" s="189"/>
      <c r="T3" s="189"/>
      <c r="U3" s="190"/>
      <c r="V3" s="133" t="s">
        <v>17</v>
      </c>
      <c r="W3" s="133"/>
      <c r="X3" s="133"/>
      <c r="Y3" s="133"/>
      <c r="Z3" s="133"/>
      <c r="AA3" s="134"/>
      <c r="AB3" s="27"/>
    </row>
    <row r="4" spans="1:28" ht="51" customHeight="1" x14ac:dyDescent="0.2">
      <c r="A4" s="62" t="s">
        <v>18</v>
      </c>
      <c r="B4" s="128" t="s">
        <v>19</v>
      </c>
      <c r="C4" s="129"/>
      <c r="D4" s="128" t="s">
        <v>20</v>
      </c>
      <c r="E4" s="129"/>
      <c r="F4" s="96" t="s">
        <v>21</v>
      </c>
      <c r="G4" s="53" t="s">
        <v>22</v>
      </c>
      <c r="H4" s="135" t="s">
        <v>23</v>
      </c>
      <c r="I4" s="136"/>
      <c r="J4" s="137" t="s">
        <v>24</v>
      </c>
      <c r="K4" s="138"/>
      <c r="L4" s="95" t="s">
        <v>21</v>
      </c>
      <c r="M4" s="54" t="s">
        <v>22</v>
      </c>
      <c r="N4" s="139" t="s">
        <v>25</v>
      </c>
      <c r="O4" s="139"/>
      <c r="P4" s="140" t="s">
        <v>81</v>
      </c>
      <c r="Q4" s="141"/>
      <c r="R4" s="186" t="s">
        <v>19</v>
      </c>
      <c r="S4" s="187"/>
      <c r="T4" s="191" t="s">
        <v>20</v>
      </c>
      <c r="U4" s="192"/>
      <c r="V4" s="55" t="s">
        <v>21</v>
      </c>
      <c r="W4" s="55" t="s">
        <v>22</v>
      </c>
      <c r="X4" s="142" t="s">
        <v>26</v>
      </c>
      <c r="Y4" s="142"/>
      <c r="Z4" s="142" t="s">
        <v>27</v>
      </c>
      <c r="AA4" s="143"/>
      <c r="AB4" s="27"/>
    </row>
    <row r="5" spans="1:28" ht="21" customHeight="1" x14ac:dyDescent="0.2">
      <c r="A5" s="31" t="s">
        <v>28</v>
      </c>
      <c r="B5" s="41">
        <f>SUM(B6:B17)</f>
        <v>0</v>
      </c>
      <c r="C5" s="29">
        <f>IF(B5=0,0,B5/($B5+$D5))</f>
        <v>0</v>
      </c>
      <c r="D5" s="41">
        <f>SUM(D6:D17)</f>
        <v>0</v>
      </c>
      <c r="E5" s="83">
        <f>IF(D5=0,0,D5/($B5+$D5))</f>
        <v>0</v>
      </c>
      <c r="F5" s="88">
        <f>SUM(F6:F17)</f>
        <v>0</v>
      </c>
      <c r="G5" s="29">
        <f t="shared" ref="G5:G17" si="0">IF(F5=0,0,(F5/($H5+$J5+$N5+$P5+$X5+$Z5)))</f>
        <v>0</v>
      </c>
      <c r="H5" s="41">
        <f>SUM(H6:H17)</f>
        <v>0</v>
      </c>
      <c r="I5" s="29">
        <f t="shared" ref="I5:I17" si="1">IF(H5=0,0,(H5/($H5+$J5+$N5+$P5+$X5+$Z5)))</f>
        <v>0</v>
      </c>
      <c r="J5" s="41">
        <f>SUM(J6:J17)</f>
        <v>0</v>
      </c>
      <c r="K5" s="89">
        <f t="shared" ref="K5:K17" si="2">IF(J5=0,0,(J5/($H5+$J5+$N5+$P5+$X5+$Z5)))</f>
        <v>0</v>
      </c>
      <c r="L5" s="86">
        <f>SUM(L6:L17)</f>
        <v>0</v>
      </c>
      <c r="M5" s="29">
        <f t="shared" ref="M5:M17" si="3">IF(L5=0,0,(L5/($H5+$J5+$N5+$P5+$X5+$Z5)))</f>
        <v>0</v>
      </c>
      <c r="N5" s="41">
        <f>SUM(N6:N17)</f>
        <v>0</v>
      </c>
      <c r="O5" s="29">
        <f t="shared" ref="O5:O17" si="4">IF(N5=0,0,(N5/($H5+$J5+$N5+$P5+$X5+$Z5)))</f>
        <v>0</v>
      </c>
      <c r="P5" s="41">
        <f>SUM(P6:P17)</f>
        <v>0</v>
      </c>
      <c r="Q5" s="89">
        <f t="shared" ref="Q5:Q17" si="5">IF(P5=0,0,(P5/($H5+$J5+$N5+$P5+$X5+$Z5)))</f>
        <v>0</v>
      </c>
      <c r="R5" s="86">
        <f>SUM(R6:R17)</f>
        <v>0</v>
      </c>
      <c r="S5" s="84">
        <f>IF(OR(R5=0,($F5+$L5+$V5)=0),0,(R5/($F5+$L5+$V5)))</f>
        <v>0</v>
      </c>
      <c r="T5" s="41">
        <f>SUM(T6:T17)</f>
        <v>0</v>
      </c>
      <c r="U5" s="91">
        <f>IF(OR(T5=0,($F5+$L5+$V5)=0),0,(T5/(($F5+$L5+$V5))))</f>
        <v>0</v>
      </c>
      <c r="V5" s="86">
        <f>SUM(V6:V17)</f>
        <v>0</v>
      </c>
      <c r="W5" s="29">
        <f t="shared" ref="W5:W17" si="6">IF(V5=0,0,(V5/($H5+$J5+$N5+$P5+$X5+$Z5)))</f>
        <v>0</v>
      </c>
      <c r="X5" s="41">
        <f>SUM(X6:X17)</f>
        <v>0</v>
      </c>
      <c r="Y5" s="28">
        <f t="shared" ref="Y5:Y17" si="7">IF(X5=0,0,(X5/($H5+$J5+$N5+$P5+$X5+$Z5)))</f>
        <v>0</v>
      </c>
      <c r="Z5" s="41">
        <f>SUM(Z6:Z17)</f>
        <v>0</v>
      </c>
      <c r="AA5" s="89">
        <f t="shared" ref="AA5:AA17" si="8">IF(Z5=0,0,(Z5/($H5+$J5+$N5+$P5+$X5+$Z5)))</f>
        <v>0</v>
      </c>
      <c r="AB5" s="27"/>
    </row>
    <row r="6" spans="1:28" ht="21" customHeight="1" x14ac:dyDescent="0.2">
      <c r="A6" s="32" t="s">
        <v>29</v>
      </c>
      <c r="B6" s="45">
        <f>COUNTIFS(Januar!$D$4:$D$19987,"ja")</f>
        <v>0</v>
      </c>
      <c r="C6" s="29">
        <f>IF(B6=0,0,B6/($B6+$D6))</f>
        <v>0</v>
      </c>
      <c r="D6" s="45">
        <f>COUNTIFS(Januar!$D$4:$E$19987,"nein")</f>
        <v>0</v>
      </c>
      <c r="E6" s="83">
        <f t="shared" ref="E6:E17" si="9">IF(D6=0,0,D6/($B6+$D6))</f>
        <v>0</v>
      </c>
      <c r="F6" s="88">
        <f>H6+J6</f>
        <v>0</v>
      </c>
      <c r="G6" s="29">
        <f t="shared" si="0"/>
        <v>0</v>
      </c>
      <c r="H6" s="45">
        <f>COUNTIFS(Januar!$F$4:$G$19987,"=Ausschließlich gestillt, nur an der Brust")</f>
        <v>0</v>
      </c>
      <c r="I6" s="30">
        <f t="shared" si="1"/>
        <v>0</v>
      </c>
      <c r="J6" s="45">
        <f>COUNTIFS(Januar!$F$4:$G$19987,"=nur Muttermilch, an der Brust und gefüttert")</f>
        <v>0</v>
      </c>
      <c r="K6" s="91">
        <f t="shared" si="2"/>
        <v>0</v>
      </c>
      <c r="L6" s="86">
        <f t="shared" ref="L6:L17" si="10">N6+P6</f>
        <v>0</v>
      </c>
      <c r="M6" s="29">
        <f t="shared" si="3"/>
        <v>0</v>
      </c>
      <c r="N6" s="45">
        <f>COUNTIFS(Januar!$F$4:$G$19987,"=MuMi &amp; andere Nahrung aus medizinischen Gründen")</f>
        <v>0</v>
      </c>
      <c r="O6" s="30">
        <f t="shared" si="4"/>
        <v>0</v>
      </c>
      <c r="P6" s="45">
        <f>COUNTIFS(Januar!$F$4:$G$19987,"=MuMi &amp; andere Nahrung/Flüssigkeit aus anderen Gründen")</f>
        <v>0</v>
      </c>
      <c r="Q6" s="84">
        <f t="shared" si="5"/>
        <v>0</v>
      </c>
      <c r="R6" s="90">
        <f>COUNTIFS(Januar!$I$4:$I$19987,"ja")</f>
        <v>0</v>
      </c>
      <c r="S6" s="84">
        <f t="shared" ref="S6:S17" si="11">IF(OR(R6=0,($F6+$L6+$V6)=0),0,(R6/($F6+$L6+$V6)))</f>
        <v>0</v>
      </c>
      <c r="T6" s="45">
        <f>COUNTIFS(Januar!$I$4:$I$19987,"nein")</f>
        <v>0</v>
      </c>
      <c r="U6" s="91">
        <f t="shared" ref="U6:U17" si="12">IF(OR(T6=0,($F6+$L6+$V6)=0),0,(T6/(($F6+$L6+$V6))))</f>
        <v>0</v>
      </c>
      <c r="V6" s="86">
        <f>X6+Z6</f>
        <v>0</v>
      </c>
      <c r="W6" s="29">
        <f t="shared" si="6"/>
        <v>0</v>
      </c>
      <c r="X6" s="45">
        <f>COUNTIFS(Januar!$F$4:$G$19987,"=abgestillt nach der Gabe von Kolostrum")</f>
        <v>0</v>
      </c>
      <c r="Y6" s="30">
        <f t="shared" si="7"/>
        <v>0</v>
      </c>
      <c r="Z6" s="45">
        <f>COUNTIFS(Januar!$F$4:$G$19987,"=abgestillt ohne die Gabe von Kolostrum")</f>
        <v>0</v>
      </c>
      <c r="AA6" s="91">
        <f t="shared" si="8"/>
        <v>0</v>
      </c>
      <c r="AB6" s="27"/>
    </row>
    <row r="7" spans="1:28" ht="21" customHeight="1" x14ac:dyDescent="0.2">
      <c r="A7" s="33" t="s">
        <v>30</v>
      </c>
      <c r="B7" s="45">
        <f>COUNTIFS(Februar!$D$4:$D$19987,"ja")</f>
        <v>0</v>
      </c>
      <c r="C7" s="29">
        <f t="shared" ref="C7:C17" si="13">IF(B7=0,0,B7/($B7+$D7))</f>
        <v>0</v>
      </c>
      <c r="D7" s="45">
        <f>COUNTIFS(Februar!$D$4:$E$19987,"nein")</f>
        <v>0</v>
      </c>
      <c r="E7" s="83">
        <f t="shared" si="9"/>
        <v>0</v>
      </c>
      <c r="F7" s="88">
        <f t="shared" ref="F7:F17" si="14">H7+J7</f>
        <v>0</v>
      </c>
      <c r="G7" s="29">
        <f t="shared" si="0"/>
        <v>0</v>
      </c>
      <c r="H7" s="45">
        <f>COUNTIFS(Februar!$F$4:$G$19987,"=Ausschließlich gestillt, nur an der Brust")</f>
        <v>0</v>
      </c>
      <c r="I7" s="30">
        <f t="shared" si="1"/>
        <v>0</v>
      </c>
      <c r="J7" s="45">
        <f>COUNTIFS(Februar!$F$4:$G$19987,"=nur Muttermilch, an der Brust und gefüttert")</f>
        <v>0</v>
      </c>
      <c r="K7" s="91">
        <f t="shared" si="2"/>
        <v>0</v>
      </c>
      <c r="L7" s="86">
        <f t="shared" si="10"/>
        <v>0</v>
      </c>
      <c r="M7" s="29">
        <f t="shared" si="3"/>
        <v>0</v>
      </c>
      <c r="N7" s="45">
        <f>COUNTIFS(Februar!$F$4:$G$19987,"=MuMi &amp; andere Nahrung aus medizinischen Gründen")</f>
        <v>0</v>
      </c>
      <c r="O7" s="30">
        <f t="shared" si="4"/>
        <v>0</v>
      </c>
      <c r="P7" s="45">
        <f>COUNTIFS(Februar!$F$4:$G$19987,"=MuMi &amp; andere Nahrung/Flüssigkeit aus anderen Gründen")</f>
        <v>0</v>
      </c>
      <c r="Q7" s="84">
        <f t="shared" si="5"/>
        <v>0</v>
      </c>
      <c r="R7" s="90">
        <f>COUNTIFS(Februar!$I$4:$I$19987,"ja")</f>
        <v>0</v>
      </c>
      <c r="S7" s="84">
        <f t="shared" si="11"/>
        <v>0</v>
      </c>
      <c r="T7" s="45">
        <f>COUNTIFS(Februar!$I$4:$I$19987,"nein")</f>
        <v>0</v>
      </c>
      <c r="U7" s="91">
        <f t="shared" si="12"/>
        <v>0</v>
      </c>
      <c r="V7" s="86">
        <f t="shared" ref="V7:V17" si="15">X7+Z7</f>
        <v>0</v>
      </c>
      <c r="W7" s="29">
        <f t="shared" si="6"/>
        <v>0</v>
      </c>
      <c r="X7" s="45">
        <f>COUNTIFS(Februar!$F$4:$G$19987,"=abgestillt nach der Gabe von Kolostrum")</f>
        <v>0</v>
      </c>
      <c r="Y7" s="30">
        <f t="shared" si="7"/>
        <v>0</v>
      </c>
      <c r="Z7" s="45">
        <f>COUNTIFS(Februar!$F$4:$G$19987,"=abgestillt ohne die Gabe von Kolostrum")</f>
        <v>0</v>
      </c>
      <c r="AA7" s="91">
        <f t="shared" si="8"/>
        <v>0</v>
      </c>
      <c r="AB7" s="27"/>
    </row>
    <row r="8" spans="1:28" ht="21" customHeight="1" x14ac:dyDescent="0.2">
      <c r="A8" s="32" t="s">
        <v>31</v>
      </c>
      <c r="B8" s="45">
        <f>COUNTIFS(März!$D$4:$D$19987,"ja")</f>
        <v>0</v>
      </c>
      <c r="C8" s="29">
        <f t="shared" si="13"/>
        <v>0</v>
      </c>
      <c r="D8" s="45">
        <f>COUNTIFS(März!$D$4:$E$1987,"nein")</f>
        <v>0</v>
      </c>
      <c r="E8" s="83">
        <f t="shared" si="9"/>
        <v>0</v>
      </c>
      <c r="F8" s="88">
        <f t="shared" si="14"/>
        <v>0</v>
      </c>
      <c r="G8" s="29">
        <f t="shared" si="0"/>
        <v>0</v>
      </c>
      <c r="H8" s="45">
        <f>COUNTIFS(März!$F$4:$G$19987,"=Ausschließlich gestillt, nur an der Brust")</f>
        <v>0</v>
      </c>
      <c r="I8" s="30">
        <f t="shared" si="1"/>
        <v>0</v>
      </c>
      <c r="J8" s="45">
        <f>COUNTIFS(März!$F$4:$G$19987,"=nur Muttermilch, an der Brust und gefüttert")</f>
        <v>0</v>
      </c>
      <c r="K8" s="91">
        <f t="shared" si="2"/>
        <v>0</v>
      </c>
      <c r="L8" s="86">
        <f t="shared" si="10"/>
        <v>0</v>
      </c>
      <c r="M8" s="29">
        <f t="shared" si="3"/>
        <v>0</v>
      </c>
      <c r="N8" s="45">
        <f>COUNTIFS(März!$F$4:$G$19987,"=MuMi &amp; andere Nahrung aus medizinischen Gründen")</f>
        <v>0</v>
      </c>
      <c r="O8" s="30">
        <f t="shared" si="4"/>
        <v>0</v>
      </c>
      <c r="P8" s="45">
        <f>COUNTIFS(März!$F$4:$G$19987,"=MuMi &amp; andere Nahrung/Flüssigkeit aus anderen Gründen")</f>
        <v>0</v>
      </c>
      <c r="Q8" s="84">
        <f t="shared" si="5"/>
        <v>0</v>
      </c>
      <c r="R8" s="90">
        <f>COUNTIFS(März!$I$4:$I$19987,"ja")</f>
        <v>0</v>
      </c>
      <c r="S8" s="84">
        <f t="shared" si="11"/>
        <v>0</v>
      </c>
      <c r="T8" s="45">
        <f>COUNTIFS(März!$I$4:$I$19987,"nein")</f>
        <v>0</v>
      </c>
      <c r="U8" s="91">
        <f t="shared" si="12"/>
        <v>0</v>
      </c>
      <c r="V8" s="86">
        <f t="shared" si="15"/>
        <v>0</v>
      </c>
      <c r="W8" s="29">
        <f t="shared" si="6"/>
        <v>0</v>
      </c>
      <c r="X8" s="45">
        <f>COUNTIFS(März!$F$4:$G$19987,"=abgestillt nach der Gabe von Kolostrum")</f>
        <v>0</v>
      </c>
      <c r="Y8" s="30">
        <f t="shared" si="7"/>
        <v>0</v>
      </c>
      <c r="Z8" s="45">
        <f>COUNTIFS(März!$F$4:$G$19987,"=abgestillt ohne die Gabe von Kolostrum")</f>
        <v>0</v>
      </c>
      <c r="AA8" s="91">
        <f t="shared" si="8"/>
        <v>0</v>
      </c>
      <c r="AB8" s="27"/>
    </row>
    <row r="9" spans="1:28" ht="21" customHeight="1" x14ac:dyDescent="0.2">
      <c r="A9" s="33" t="s">
        <v>32</v>
      </c>
      <c r="B9" s="45">
        <f>COUNTIFS(April!$D$4:$D$19987,"ja")</f>
        <v>0</v>
      </c>
      <c r="C9" s="29">
        <f t="shared" si="13"/>
        <v>0</v>
      </c>
      <c r="D9" s="45">
        <f>COUNTIFS(April!$D$4:$E$19987,"nein")</f>
        <v>0</v>
      </c>
      <c r="E9" s="83">
        <f t="shared" si="9"/>
        <v>0</v>
      </c>
      <c r="F9" s="88">
        <f t="shared" si="14"/>
        <v>0</v>
      </c>
      <c r="G9" s="29">
        <f t="shared" si="0"/>
        <v>0</v>
      </c>
      <c r="H9" s="45">
        <f>COUNTIFS(April!$F$4:$G$19987,"=Ausschließlich gestillt, nur an der Brust")</f>
        <v>0</v>
      </c>
      <c r="I9" s="30">
        <f t="shared" si="1"/>
        <v>0</v>
      </c>
      <c r="J9" s="45">
        <f>COUNTIFS(April!$F$4:$G$19987,"=nur Muttermilch, an der Brust und gefüttert")</f>
        <v>0</v>
      </c>
      <c r="K9" s="91">
        <f t="shared" si="2"/>
        <v>0</v>
      </c>
      <c r="L9" s="86">
        <f t="shared" si="10"/>
        <v>0</v>
      </c>
      <c r="M9" s="29">
        <f t="shared" si="3"/>
        <v>0</v>
      </c>
      <c r="N9" s="45">
        <f>COUNTIFS(April!$F$4:$G$19987,"=MuMi &amp; andere Nahrung aus medizinischen Gründen")</f>
        <v>0</v>
      </c>
      <c r="O9" s="30">
        <f t="shared" si="4"/>
        <v>0</v>
      </c>
      <c r="P9" s="45">
        <f>COUNTIFS(April!$F$4:$G$19987,"=MuMi &amp; andere Nahrung/Flüssigkeit aus anderen Gründen")</f>
        <v>0</v>
      </c>
      <c r="Q9" s="84">
        <f t="shared" si="5"/>
        <v>0</v>
      </c>
      <c r="R9" s="90">
        <f>COUNTIFS(April!$I$4:$I$19987,"ja")</f>
        <v>0</v>
      </c>
      <c r="S9" s="84">
        <f t="shared" si="11"/>
        <v>0</v>
      </c>
      <c r="T9" s="45">
        <f>COUNTIFS(April!$I$4:$I$19987,"nein")</f>
        <v>0</v>
      </c>
      <c r="U9" s="91">
        <f t="shared" si="12"/>
        <v>0</v>
      </c>
      <c r="V9" s="86">
        <f t="shared" si="15"/>
        <v>0</v>
      </c>
      <c r="W9" s="29">
        <f t="shared" si="6"/>
        <v>0</v>
      </c>
      <c r="X9" s="45">
        <f>COUNTIFS(April!$F$4:$G$19987,"=abgestillt nach der Gabe von Kolostrum")</f>
        <v>0</v>
      </c>
      <c r="Y9" s="30">
        <f t="shared" si="7"/>
        <v>0</v>
      </c>
      <c r="Z9" s="45">
        <f>COUNTIFS(April!$F$4:$G$19987,"=abgestillt ohne die Gabe von Kolostrum")</f>
        <v>0</v>
      </c>
      <c r="AA9" s="91">
        <f t="shared" si="8"/>
        <v>0</v>
      </c>
      <c r="AB9" s="27"/>
    </row>
    <row r="10" spans="1:28" ht="21" customHeight="1" x14ac:dyDescent="0.2">
      <c r="A10" s="32" t="s">
        <v>33</v>
      </c>
      <c r="B10" s="45">
        <f>COUNTIFS(Mai!$D$4:$D$19987,"ja")</f>
        <v>0</v>
      </c>
      <c r="C10" s="29">
        <f t="shared" si="13"/>
        <v>0</v>
      </c>
      <c r="D10" s="45">
        <f>COUNTIFS(Mai!$D$4:$E$19987,"nein")</f>
        <v>0</v>
      </c>
      <c r="E10" s="83">
        <f t="shared" si="9"/>
        <v>0</v>
      </c>
      <c r="F10" s="88">
        <f t="shared" si="14"/>
        <v>0</v>
      </c>
      <c r="G10" s="29">
        <f t="shared" si="0"/>
        <v>0</v>
      </c>
      <c r="H10" s="45">
        <f>COUNTIFS(Mai!$F$4:$G$19987,"=Ausschließlich gestillt, nur an der Brust")</f>
        <v>0</v>
      </c>
      <c r="I10" s="30">
        <f t="shared" si="1"/>
        <v>0</v>
      </c>
      <c r="J10" s="45">
        <f>COUNTIFS(Mai!$F$4:$G$19987,"=nur Muttermilch, an der Brust und gefüttert")</f>
        <v>0</v>
      </c>
      <c r="K10" s="91">
        <f t="shared" si="2"/>
        <v>0</v>
      </c>
      <c r="L10" s="86">
        <f t="shared" si="10"/>
        <v>0</v>
      </c>
      <c r="M10" s="29">
        <f t="shared" si="3"/>
        <v>0</v>
      </c>
      <c r="N10" s="45">
        <f>COUNTIFS(Mai!$F$4:$G$19987,"=MuMi &amp; andere Nahrung aus medizinischen Gründen")</f>
        <v>0</v>
      </c>
      <c r="O10" s="30">
        <f t="shared" si="4"/>
        <v>0</v>
      </c>
      <c r="P10" s="45">
        <f>COUNTIFS(Mai!$F$4:$G$19987,"=MuMi &amp; andere Nahrung/Flüssigkeit aus anderen Gründen")</f>
        <v>0</v>
      </c>
      <c r="Q10" s="84">
        <f t="shared" si="5"/>
        <v>0</v>
      </c>
      <c r="R10" s="90">
        <f>COUNTIFS(Mai!$I$4:$I$19987,"ja")</f>
        <v>0</v>
      </c>
      <c r="S10" s="84">
        <f t="shared" si="11"/>
        <v>0</v>
      </c>
      <c r="T10" s="45">
        <f>COUNTIFS(Mai!$I$4:$I$19987,"nein")</f>
        <v>0</v>
      </c>
      <c r="U10" s="91">
        <f t="shared" si="12"/>
        <v>0</v>
      </c>
      <c r="V10" s="86">
        <f t="shared" si="15"/>
        <v>0</v>
      </c>
      <c r="W10" s="29">
        <f t="shared" si="6"/>
        <v>0</v>
      </c>
      <c r="X10" s="45">
        <f>COUNTIFS(Mai!$F$4:$G$19987,"=abgestillt nach der Gabe von Kolostrum")</f>
        <v>0</v>
      </c>
      <c r="Y10" s="30">
        <f t="shared" si="7"/>
        <v>0</v>
      </c>
      <c r="Z10" s="45">
        <f>COUNTIFS(Mai!$F$4:$G$19987,"=abgestillt ohne die Gabe von Kolostrum")</f>
        <v>0</v>
      </c>
      <c r="AA10" s="91">
        <f t="shared" si="8"/>
        <v>0</v>
      </c>
      <c r="AB10" s="27"/>
    </row>
    <row r="11" spans="1:28" ht="21" customHeight="1" x14ac:dyDescent="0.2">
      <c r="A11" s="33" t="s">
        <v>34</v>
      </c>
      <c r="B11" s="45">
        <f>COUNTIFS(Juni!$D$4:$D$19987,"ja")</f>
        <v>0</v>
      </c>
      <c r="C11" s="29">
        <f t="shared" si="13"/>
        <v>0</v>
      </c>
      <c r="D11" s="45">
        <f>COUNTIFS(Juni!$D$4:$E$19987,"nein")</f>
        <v>0</v>
      </c>
      <c r="E11" s="83">
        <f t="shared" si="9"/>
        <v>0</v>
      </c>
      <c r="F11" s="88">
        <f t="shared" si="14"/>
        <v>0</v>
      </c>
      <c r="G11" s="29">
        <f t="shared" si="0"/>
        <v>0</v>
      </c>
      <c r="H11" s="45">
        <f>COUNTIFS(Juni!$F$4:$G$19987,"=Ausschließlich gestillt, nur an der Brust")</f>
        <v>0</v>
      </c>
      <c r="I11" s="30">
        <f t="shared" si="1"/>
        <v>0</v>
      </c>
      <c r="J11" s="45">
        <f>COUNTIFS(Juni!$F$4:$G$19987,"=nur Muttermilch, an der Brust und gefüttert")</f>
        <v>0</v>
      </c>
      <c r="K11" s="91">
        <f t="shared" si="2"/>
        <v>0</v>
      </c>
      <c r="L11" s="86">
        <f t="shared" si="10"/>
        <v>0</v>
      </c>
      <c r="M11" s="29">
        <f t="shared" si="3"/>
        <v>0</v>
      </c>
      <c r="N11" s="45">
        <f>COUNTIFS(Juni!$F$4:$G$19987,"=MuMi &amp; andere Nahrung aus medizinischen Gründen")</f>
        <v>0</v>
      </c>
      <c r="O11" s="30">
        <f t="shared" si="4"/>
        <v>0</v>
      </c>
      <c r="P11" s="45">
        <f>COUNTIFS(Juni!$F$4:$G$19987,"=MuMi &amp; andere Nahrung/Flüssigkeit aus anderen Gründen")</f>
        <v>0</v>
      </c>
      <c r="Q11" s="84">
        <f t="shared" si="5"/>
        <v>0</v>
      </c>
      <c r="R11" s="90">
        <f>COUNTIFS(Juni!$I$4:$I$19987,"ja")</f>
        <v>0</v>
      </c>
      <c r="S11" s="84">
        <f t="shared" si="11"/>
        <v>0</v>
      </c>
      <c r="T11" s="45">
        <f>COUNTIFS(Juni!$I$4:$I$19987,"nein")</f>
        <v>0</v>
      </c>
      <c r="U11" s="91">
        <f t="shared" si="12"/>
        <v>0</v>
      </c>
      <c r="V11" s="86">
        <f t="shared" si="15"/>
        <v>0</v>
      </c>
      <c r="W11" s="29">
        <f t="shared" si="6"/>
        <v>0</v>
      </c>
      <c r="X11" s="45">
        <f>COUNTIFS(Juni!$F$4:$G$19987,"=abgestillt nach der Gabe von Kolostrum")</f>
        <v>0</v>
      </c>
      <c r="Y11" s="30">
        <f t="shared" si="7"/>
        <v>0</v>
      </c>
      <c r="Z11" s="45">
        <f>COUNTIFS(Juni!$F$4:$G$19987,"=abgestillt ohne die Gabe von Kolostrum")</f>
        <v>0</v>
      </c>
      <c r="AA11" s="91">
        <f t="shared" si="8"/>
        <v>0</v>
      </c>
      <c r="AB11" s="27"/>
    </row>
    <row r="12" spans="1:28" ht="21" customHeight="1" x14ac:dyDescent="0.2">
      <c r="A12" s="34" t="s">
        <v>35</v>
      </c>
      <c r="B12" s="45">
        <f>COUNTIFS(Juli!$D$4:$D$19987,"ja")</f>
        <v>0</v>
      </c>
      <c r="C12" s="29">
        <f t="shared" si="13"/>
        <v>0</v>
      </c>
      <c r="D12" s="45">
        <f>COUNTIFS(Juli!$D$4:$E$19987,"nein")</f>
        <v>0</v>
      </c>
      <c r="E12" s="83">
        <f t="shared" si="9"/>
        <v>0</v>
      </c>
      <c r="F12" s="88">
        <f t="shared" si="14"/>
        <v>0</v>
      </c>
      <c r="G12" s="29">
        <f t="shared" si="0"/>
        <v>0</v>
      </c>
      <c r="H12" s="45">
        <f>COUNTIFS(Juli!$F$4:$G$19987,"=Ausschließlich gestillt, nur an der Brust")</f>
        <v>0</v>
      </c>
      <c r="I12" s="30">
        <f t="shared" si="1"/>
        <v>0</v>
      </c>
      <c r="J12" s="45">
        <f>COUNTIFS(Juli!$F$4:$G$19987,"=nur Muttermilch, an der Brust und gefüttert")</f>
        <v>0</v>
      </c>
      <c r="K12" s="91">
        <f t="shared" si="2"/>
        <v>0</v>
      </c>
      <c r="L12" s="86">
        <f t="shared" si="10"/>
        <v>0</v>
      </c>
      <c r="M12" s="29">
        <f t="shared" si="3"/>
        <v>0</v>
      </c>
      <c r="N12" s="45">
        <f>COUNTIFS(Juli!$F$4:$G$19987,"=MuMi &amp; andere Nahrung aus medizinischen Gründen")</f>
        <v>0</v>
      </c>
      <c r="O12" s="30">
        <f t="shared" si="4"/>
        <v>0</v>
      </c>
      <c r="P12" s="45">
        <f>COUNTIFS(Juli!$F$4:$G$19987,"=MuMi &amp; andere Nahrung/Flüssigkeit aus anderen Gründen")</f>
        <v>0</v>
      </c>
      <c r="Q12" s="84">
        <f t="shared" si="5"/>
        <v>0</v>
      </c>
      <c r="R12" s="90">
        <f>COUNTIFS(Juli!$I$4:$I$19987,"ja")</f>
        <v>0</v>
      </c>
      <c r="S12" s="84">
        <f t="shared" si="11"/>
        <v>0</v>
      </c>
      <c r="T12" s="45">
        <f>COUNTIFS(Juli!$I$4:$I$19987,"nein")</f>
        <v>0</v>
      </c>
      <c r="U12" s="91">
        <f t="shared" si="12"/>
        <v>0</v>
      </c>
      <c r="V12" s="86">
        <f t="shared" si="15"/>
        <v>0</v>
      </c>
      <c r="W12" s="29">
        <f t="shared" si="6"/>
        <v>0</v>
      </c>
      <c r="X12" s="45">
        <f>COUNTIFS(Juli!$F$4:$G$19987,"=abgestillt nach der Gabe von Kolostrum")</f>
        <v>0</v>
      </c>
      <c r="Y12" s="30">
        <f t="shared" si="7"/>
        <v>0</v>
      </c>
      <c r="Z12" s="45">
        <f>COUNTIFS(Juli!$F$4:$G$19987,"=abgestillt ohne die Gabe von Kolostrum")</f>
        <v>0</v>
      </c>
      <c r="AA12" s="91">
        <f t="shared" si="8"/>
        <v>0</v>
      </c>
      <c r="AB12" s="27"/>
    </row>
    <row r="13" spans="1:28" ht="21" customHeight="1" x14ac:dyDescent="0.2">
      <c r="A13" s="33" t="s">
        <v>36</v>
      </c>
      <c r="B13" s="45">
        <f>COUNTIFS(August!$D$4:$D$19987,"ja")</f>
        <v>0</v>
      </c>
      <c r="C13" s="29">
        <f t="shared" si="13"/>
        <v>0</v>
      </c>
      <c r="D13" s="45">
        <f>COUNTIFS(August!$D$4:$E$19987,"nein")</f>
        <v>0</v>
      </c>
      <c r="E13" s="83">
        <f t="shared" si="9"/>
        <v>0</v>
      </c>
      <c r="F13" s="88">
        <f t="shared" si="14"/>
        <v>0</v>
      </c>
      <c r="G13" s="29">
        <f t="shared" si="0"/>
        <v>0</v>
      </c>
      <c r="H13" s="45">
        <f>COUNTIFS(August!$F$4:$G$19987,"=Ausschließlich gestillt, nur an der Brust")</f>
        <v>0</v>
      </c>
      <c r="I13" s="30">
        <f t="shared" si="1"/>
        <v>0</v>
      </c>
      <c r="J13" s="45">
        <f>COUNTIFS(August!$F$4:$G$19987,"=nur Muttermilch, an der Brust und gefüttert")</f>
        <v>0</v>
      </c>
      <c r="K13" s="91">
        <f t="shared" si="2"/>
        <v>0</v>
      </c>
      <c r="L13" s="86">
        <f t="shared" si="10"/>
        <v>0</v>
      </c>
      <c r="M13" s="29">
        <f t="shared" si="3"/>
        <v>0</v>
      </c>
      <c r="N13" s="45">
        <f>COUNTIFS(August!$F$4:$G$19987,"=MuMi &amp; andere Nahrung aus medizinischen Gründen")</f>
        <v>0</v>
      </c>
      <c r="O13" s="30">
        <f t="shared" si="4"/>
        <v>0</v>
      </c>
      <c r="P13" s="45">
        <f>COUNTIFS(August!$F$4:$G$19987,"=MuMi &amp; andere Nahrung/Flüssigkeit aus anderen Gründen")</f>
        <v>0</v>
      </c>
      <c r="Q13" s="84">
        <f t="shared" si="5"/>
        <v>0</v>
      </c>
      <c r="R13" s="90">
        <f>COUNTIFS(August!$I$4:$I$19987,"ja")</f>
        <v>0</v>
      </c>
      <c r="S13" s="84">
        <f t="shared" si="11"/>
        <v>0</v>
      </c>
      <c r="T13" s="45">
        <f>COUNTIFS(August!$I$4:$I$19987,"nein")</f>
        <v>0</v>
      </c>
      <c r="U13" s="91">
        <f t="shared" si="12"/>
        <v>0</v>
      </c>
      <c r="V13" s="86">
        <f t="shared" si="15"/>
        <v>0</v>
      </c>
      <c r="W13" s="29">
        <f t="shared" si="6"/>
        <v>0</v>
      </c>
      <c r="X13" s="45">
        <f>COUNTIFS(August!$F$4:$G$19987,"=abgestillt nach der Gabe von Kolostrum")</f>
        <v>0</v>
      </c>
      <c r="Y13" s="30">
        <f t="shared" si="7"/>
        <v>0</v>
      </c>
      <c r="Z13" s="45">
        <f>COUNTIFS(August!$F$4:$G$19987,"=abgestillt ohne die Gabe von Kolostrum")</f>
        <v>0</v>
      </c>
      <c r="AA13" s="91">
        <f t="shared" si="8"/>
        <v>0</v>
      </c>
      <c r="AB13" s="27"/>
    </row>
    <row r="14" spans="1:28" ht="21" customHeight="1" x14ac:dyDescent="0.2">
      <c r="A14" s="34" t="s">
        <v>37</v>
      </c>
      <c r="B14" s="45">
        <f>COUNTIFS(September!$D$4:$D$19987,"ja")</f>
        <v>0</v>
      </c>
      <c r="C14" s="29">
        <f t="shared" si="13"/>
        <v>0</v>
      </c>
      <c r="D14" s="45">
        <f>COUNTIFS(September!$D$4:$E$19987,"nein")</f>
        <v>0</v>
      </c>
      <c r="E14" s="83">
        <f t="shared" si="9"/>
        <v>0</v>
      </c>
      <c r="F14" s="88">
        <f t="shared" si="14"/>
        <v>0</v>
      </c>
      <c r="G14" s="29">
        <f t="shared" si="0"/>
        <v>0</v>
      </c>
      <c r="H14" s="45">
        <f>COUNTIFS(September!$F$4:$G$19987,"=Ausschließlich gestillt, nur an der Brust")</f>
        <v>0</v>
      </c>
      <c r="I14" s="30">
        <f t="shared" si="1"/>
        <v>0</v>
      </c>
      <c r="J14" s="45">
        <f>COUNTIFS(September!$F$4:$G$19987,"=nur Muttermilch, an der Brust und gefüttert")</f>
        <v>0</v>
      </c>
      <c r="K14" s="91">
        <f t="shared" si="2"/>
        <v>0</v>
      </c>
      <c r="L14" s="86">
        <f t="shared" si="10"/>
        <v>0</v>
      </c>
      <c r="M14" s="29">
        <f t="shared" si="3"/>
        <v>0</v>
      </c>
      <c r="N14" s="45">
        <f>COUNTIFS(September!$F$4:$G$19987,"=MuMi &amp; andere Nahrung aus medizinischen Gründen")</f>
        <v>0</v>
      </c>
      <c r="O14" s="30">
        <f t="shared" si="4"/>
        <v>0</v>
      </c>
      <c r="P14" s="45">
        <f>COUNTIFS(September!$F$4:$G$19987,"=MuMi &amp; andere Nahrung/Flüssigkeit aus anderen Gründen")</f>
        <v>0</v>
      </c>
      <c r="Q14" s="84">
        <f t="shared" si="5"/>
        <v>0</v>
      </c>
      <c r="R14" s="90">
        <f>COUNTIFS(September!$I$4:$I$19987,"ja")</f>
        <v>0</v>
      </c>
      <c r="S14" s="84">
        <f t="shared" si="11"/>
        <v>0</v>
      </c>
      <c r="T14" s="45">
        <f>COUNTIFS(September!$I$4:$I$19987,"nein")</f>
        <v>0</v>
      </c>
      <c r="U14" s="91">
        <f t="shared" si="12"/>
        <v>0</v>
      </c>
      <c r="V14" s="86">
        <f t="shared" si="15"/>
        <v>0</v>
      </c>
      <c r="W14" s="29">
        <f t="shared" si="6"/>
        <v>0</v>
      </c>
      <c r="X14" s="45">
        <f>COUNTIFS(September!$F$4:$G$19987,"=abgestillt nach der Gabe von Kolostrum")</f>
        <v>0</v>
      </c>
      <c r="Y14" s="30">
        <f t="shared" si="7"/>
        <v>0</v>
      </c>
      <c r="Z14" s="45">
        <f>COUNTIFS(September!$F$4:$G$19987,"=abgestillt ohne die Gabe von Kolostrum")</f>
        <v>0</v>
      </c>
      <c r="AA14" s="91">
        <f t="shared" si="8"/>
        <v>0</v>
      </c>
      <c r="AB14" s="27"/>
    </row>
    <row r="15" spans="1:28" ht="21" customHeight="1" x14ac:dyDescent="0.2">
      <c r="A15" s="33" t="s">
        <v>38</v>
      </c>
      <c r="B15" s="45">
        <f>COUNTIFS(Oktober!$D$4:$D$19987,"ja")</f>
        <v>0</v>
      </c>
      <c r="C15" s="29">
        <f t="shared" si="13"/>
        <v>0</v>
      </c>
      <c r="D15" s="45">
        <f>COUNTIFS(Oktober!$D$4:$E$19987,"nein")</f>
        <v>0</v>
      </c>
      <c r="E15" s="83">
        <f t="shared" si="9"/>
        <v>0</v>
      </c>
      <c r="F15" s="88">
        <f t="shared" si="14"/>
        <v>0</v>
      </c>
      <c r="G15" s="29">
        <f t="shared" si="0"/>
        <v>0</v>
      </c>
      <c r="H15" s="45">
        <f>COUNTIFS(Oktober!$F$4:$G$19987,"=Ausschließlich gestillt, nur an der Brust")</f>
        <v>0</v>
      </c>
      <c r="I15" s="30">
        <f t="shared" si="1"/>
        <v>0</v>
      </c>
      <c r="J15" s="45">
        <f>COUNTIFS(Oktober!$F$4:$G$19987,"=nur Muttermilch, an der Brust und gefüttert")</f>
        <v>0</v>
      </c>
      <c r="K15" s="91">
        <f t="shared" si="2"/>
        <v>0</v>
      </c>
      <c r="L15" s="86">
        <f t="shared" si="10"/>
        <v>0</v>
      </c>
      <c r="M15" s="29">
        <f t="shared" si="3"/>
        <v>0</v>
      </c>
      <c r="N15" s="45">
        <f>COUNTIFS(Oktober!$F$4:$G$19987,"=MuMi &amp; andere Nahrung aus medizinischen Gründen")</f>
        <v>0</v>
      </c>
      <c r="O15" s="30">
        <f t="shared" si="4"/>
        <v>0</v>
      </c>
      <c r="P15" s="45">
        <f>COUNTIFS(Oktober!$F$4:$G$19987,"=MuMi &amp; andere Nahrung/Flüssigkeit aus anderen Gründen")</f>
        <v>0</v>
      </c>
      <c r="Q15" s="84">
        <f t="shared" si="5"/>
        <v>0</v>
      </c>
      <c r="R15" s="90">
        <f>COUNTIFS(Oktober!$I$4:$I$19987,"ja")</f>
        <v>0</v>
      </c>
      <c r="S15" s="84">
        <f t="shared" si="11"/>
        <v>0</v>
      </c>
      <c r="T15" s="45">
        <f>COUNTIFS(Oktober!$I$4:$I$19987,"nein")</f>
        <v>0</v>
      </c>
      <c r="U15" s="91">
        <f t="shared" si="12"/>
        <v>0</v>
      </c>
      <c r="V15" s="86">
        <f t="shared" si="15"/>
        <v>0</v>
      </c>
      <c r="W15" s="29">
        <f t="shared" si="6"/>
        <v>0</v>
      </c>
      <c r="X15" s="45">
        <f>COUNTIFS(Oktober!$F$4:$G$19987,"=abgestillt nach der Gabe von Kolostrum")</f>
        <v>0</v>
      </c>
      <c r="Y15" s="30">
        <f t="shared" si="7"/>
        <v>0</v>
      </c>
      <c r="Z15" s="45">
        <f>COUNTIFS(Oktober!$F$4:$G$19987,"=abgestillt ohne die Gabe von Kolostrum")</f>
        <v>0</v>
      </c>
      <c r="AA15" s="91">
        <f t="shared" si="8"/>
        <v>0</v>
      </c>
      <c r="AB15" s="27"/>
    </row>
    <row r="16" spans="1:28" ht="21" customHeight="1" x14ac:dyDescent="0.2">
      <c r="A16" s="34" t="s">
        <v>39</v>
      </c>
      <c r="B16" s="45">
        <f>COUNTIFS(November!$D$4:$D$19987,"ja")</f>
        <v>0</v>
      </c>
      <c r="C16" s="29">
        <f t="shared" si="13"/>
        <v>0</v>
      </c>
      <c r="D16" s="45">
        <f>COUNTIFS(November!$D$4:$E$19987,"nein")</f>
        <v>0</v>
      </c>
      <c r="E16" s="83">
        <f t="shared" si="9"/>
        <v>0</v>
      </c>
      <c r="F16" s="88">
        <f t="shared" si="14"/>
        <v>0</v>
      </c>
      <c r="G16" s="29">
        <f t="shared" si="0"/>
        <v>0</v>
      </c>
      <c r="H16" s="45">
        <f>COUNTIFS(November!$F$4:$G$19987,"=Ausschließlich gestillt, nur an der Brust")</f>
        <v>0</v>
      </c>
      <c r="I16" s="30">
        <f t="shared" si="1"/>
        <v>0</v>
      </c>
      <c r="J16" s="45">
        <f>COUNTIFS(November!$F$4:$G$19987,"=nur Muttermilch, an der Brust und gefüttert")</f>
        <v>0</v>
      </c>
      <c r="K16" s="91">
        <f t="shared" si="2"/>
        <v>0</v>
      </c>
      <c r="L16" s="86">
        <f t="shared" si="10"/>
        <v>0</v>
      </c>
      <c r="M16" s="29">
        <f t="shared" si="3"/>
        <v>0</v>
      </c>
      <c r="N16" s="45">
        <f>COUNTIFS(November!$F$4:$G$19987,"=MuMi &amp; andere Nahrung aus medizinischen Gründen")</f>
        <v>0</v>
      </c>
      <c r="O16" s="30">
        <f t="shared" si="4"/>
        <v>0</v>
      </c>
      <c r="P16" s="45">
        <f>COUNTIFS(November!$F$4:$G$19987,"=MuMi &amp; andere Nahrung/Flüssigkeit aus anderen Gründen")</f>
        <v>0</v>
      </c>
      <c r="Q16" s="84">
        <f t="shared" si="5"/>
        <v>0</v>
      </c>
      <c r="R16" s="90">
        <f>COUNTIFS(November!$I$4:$I$19987,"ja")</f>
        <v>0</v>
      </c>
      <c r="S16" s="84">
        <f t="shared" si="11"/>
        <v>0</v>
      </c>
      <c r="T16" s="45">
        <f>COUNTIFS(November!$I$4:$I$19987,"nein")</f>
        <v>0</v>
      </c>
      <c r="U16" s="91">
        <f t="shared" si="12"/>
        <v>0</v>
      </c>
      <c r="V16" s="86">
        <f t="shared" si="15"/>
        <v>0</v>
      </c>
      <c r="W16" s="29">
        <f t="shared" si="6"/>
        <v>0</v>
      </c>
      <c r="X16" s="45">
        <f>COUNTIFS(November!$F$4:$G$19987,"=abgestillt nach der Gabe von Kolostrum")</f>
        <v>0</v>
      </c>
      <c r="Y16" s="30">
        <f t="shared" si="7"/>
        <v>0</v>
      </c>
      <c r="Z16" s="45">
        <f>COUNTIFS(November!$F$4:$G$19987,"=abgestillt ohne die Gabe von Kolostrum")</f>
        <v>0</v>
      </c>
      <c r="AA16" s="91">
        <f t="shared" si="8"/>
        <v>0</v>
      </c>
      <c r="AB16" s="27"/>
    </row>
    <row r="17" spans="1:28" ht="21" customHeight="1" thickBot="1" x14ac:dyDescent="0.25">
      <c r="A17" s="47" t="s">
        <v>40</v>
      </c>
      <c r="B17" s="48">
        <f>COUNTIFS(Dezember!$D$4:$D$19987,"ja")</f>
        <v>0</v>
      </c>
      <c r="C17" s="49">
        <f t="shared" si="13"/>
        <v>0</v>
      </c>
      <c r="D17" s="48">
        <f>COUNTIFS(Dezember!$D$4:$E$19987,"nein")</f>
        <v>0</v>
      </c>
      <c r="E17" s="94">
        <f t="shared" si="9"/>
        <v>0</v>
      </c>
      <c r="F17" s="97">
        <f t="shared" si="14"/>
        <v>0</v>
      </c>
      <c r="G17" s="49">
        <f t="shared" si="0"/>
        <v>0</v>
      </c>
      <c r="H17" s="48">
        <f>COUNTIFS(Dezember!$F$4:$G$19987,"=Ausschließlich gestillt, nur an der Brust")</f>
        <v>0</v>
      </c>
      <c r="I17" s="50">
        <f t="shared" si="1"/>
        <v>0</v>
      </c>
      <c r="J17" s="98">
        <f>COUNTIFS(Dezember!$F$4:$G$19987,"=nur Muttermilch, an der Brust und gefüttert")</f>
        <v>0</v>
      </c>
      <c r="K17" s="93">
        <f t="shared" si="2"/>
        <v>0</v>
      </c>
      <c r="L17" s="87">
        <f t="shared" si="10"/>
        <v>0</v>
      </c>
      <c r="M17" s="49">
        <f t="shared" si="3"/>
        <v>0</v>
      </c>
      <c r="N17" s="48">
        <f>COUNTIFS(Dezember!$F$4:$G$19987,"=MuMi &amp; andere Nahrung aus medizinischen Gründen")</f>
        <v>0</v>
      </c>
      <c r="O17" s="50">
        <f t="shared" si="4"/>
        <v>0</v>
      </c>
      <c r="P17" s="48">
        <f>COUNTIFS(Dezember!$F$4:$G$19987,"=MuMi &amp; andere Nahrung/Flüssigkeit aus anderen Gründen")</f>
        <v>0</v>
      </c>
      <c r="Q17" s="85">
        <f t="shared" si="5"/>
        <v>0</v>
      </c>
      <c r="R17" s="92">
        <f>COUNTIFS(Dezember!$I$4:$I$19987,"ja")</f>
        <v>0</v>
      </c>
      <c r="S17" s="106">
        <f t="shared" si="11"/>
        <v>0</v>
      </c>
      <c r="T17" s="98">
        <f>COUNTIFS(Dezember!$I$4:$I$19987,"nein")</f>
        <v>0</v>
      </c>
      <c r="U17" s="107">
        <f t="shared" si="12"/>
        <v>0</v>
      </c>
      <c r="V17" s="87">
        <f t="shared" si="15"/>
        <v>0</v>
      </c>
      <c r="W17" s="49">
        <f t="shared" si="6"/>
        <v>0</v>
      </c>
      <c r="X17" s="48">
        <f>COUNTIFS(Dezember!$F$4:$G$19987,"=abgestillt nach der Gabe von Kolostrum")</f>
        <v>0</v>
      </c>
      <c r="Y17" s="50">
        <f t="shared" si="7"/>
        <v>0</v>
      </c>
      <c r="Z17" s="48">
        <f>COUNTIFS(Dezember!$F$4:$G$19987,"=abgestillt ohne die Gabe von Kolostrum")</f>
        <v>0</v>
      </c>
      <c r="AA17" s="93">
        <f t="shared" si="8"/>
        <v>0</v>
      </c>
      <c r="AB17" s="27"/>
    </row>
    <row r="18" spans="1:28" ht="21" customHeight="1" thickBo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48.5" customHeight="1" thickBot="1" x14ac:dyDescent="0.25">
      <c r="A19" s="75" t="s">
        <v>76</v>
      </c>
      <c r="B19" s="196" t="s">
        <v>74</v>
      </c>
      <c r="C19" s="197"/>
      <c r="D19" s="197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8"/>
      <c r="Z19" s="27"/>
      <c r="AA19" s="27"/>
      <c r="AB19" s="27"/>
    </row>
    <row r="20" spans="1:28" ht="21" customHeight="1" thickBot="1" x14ac:dyDescent="0.25">
      <c r="A20" s="72" t="s">
        <v>75</v>
      </c>
      <c r="B20" s="147" t="str">
        <f>IF(ISBLANK(Januar!J3),"",Januar!J3)</f>
        <v/>
      </c>
      <c r="C20" s="148"/>
      <c r="D20" s="148"/>
      <c r="E20" s="149"/>
      <c r="F20" s="147" t="str">
        <f>IF(ISBLANK(Januar!K3),"",Januar!K3)</f>
        <v/>
      </c>
      <c r="G20" s="148"/>
      <c r="H20" s="148"/>
      <c r="I20" s="149"/>
      <c r="J20" s="147" t="str">
        <f>IF(ISBLANK(Januar!L3),"",Januar!L3)</f>
        <v/>
      </c>
      <c r="K20" s="148"/>
      <c r="L20" s="148"/>
      <c r="M20" s="149"/>
      <c r="N20" s="193" t="str">
        <f>IF(ISBLANK(Januar!M3),"",Januar!M3)</f>
        <v/>
      </c>
      <c r="O20" s="194"/>
      <c r="P20" s="195"/>
      <c r="Q20" s="193" t="str">
        <f>IF(ISBLANK(Januar!N3),"",Januar!N3)</f>
        <v/>
      </c>
      <c r="R20" s="194"/>
      <c r="S20" s="195"/>
      <c r="T20" s="194" t="str">
        <f>IF(ISBLANK(Januar!O3),"",Januar!O3)</f>
        <v/>
      </c>
      <c r="U20" s="194"/>
      <c r="V20" s="195"/>
    </row>
    <row r="21" spans="1:28" ht="21" customHeight="1" thickBot="1" x14ac:dyDescent="0.25">
      <c r="A21" s="74" t="s">
        <v>28</v>
      </c>
      <c r="B21" s="150">
        <f>SUM(B22:E33)</f>
        <v>0</v>
      </c>
      <c r="C21" s="151"/>
      <c r="D21" s="151"/>
      <c r="E21" s="152"/>
      <c r="F21" s="150">
        <f>SUM(F22:I33)</f>
        <v>0</v>
      </c>
      <c r="G21" s="151"/>
      <c r="H21" s="151"/>
      <c r="I21" s="152"/>
      <c r="J21" s="153">
        <f>SUM(J22:M33)</f>
        <v>0</v>
      </c>
      <c r="K21" s="154"/>
      <c r="L21" s="154"/>
      <c r="M21" s="155"/>
      <c r="N21" s="180">
        <f>SUM(N22:P33)</f>
        <v>0</v>
      </c>
      <c r="O21" s="181"/>
      <c r="P21" s="182"/>
      <c r="Q21" s="180">
        <f>SUM(Q22:S33)</f>
        <v>0</v>
      </c>
      <c r="R21" s="181"/>
      <c r="S21" s="182"/>
      <c r="T21" s="181">
        <f>SUM(T22:V33)</f>
        <v>0</v>
      </c>
      <c r="U21" s="181"/>
      <c r="V21" s="182"/>
    </row>
    <row r="22" spans="1:28" ht="21" customHeight="1" x14ac:dyDescent="0.2">
      <c r="A22" s="73" t="s">
        <v>29</v>
      </c>
      <c r="B22" s="173">
        <f>COUNTIF(Januar!J4:J1987,"ja")</f>
        <v>0</v>
      </c>
      <c r="C22" s="174"/>
      <c r="D22" s="174"/>
      <c r="E22" s="175"/>
      <c r="F22" s="166">
        <f>COUNTIF(Januar!K4:K1987,"ja")</f>
        <v>0</v>
      </c>
      <c r="G22" s="167"/>
      <c r="H22" s="167"/>
      <c r="I22" s="167"/>
      <c r="J22" s="199">
        <f>COUNTIF(Januar!L4:L1987,"ja")</f>
        <v>0</v>
      </c>
      <c r="K22" s="200"/>
      <c r="L22" s="200"/>
      <c r="M22" s="201"/>
      <c r="N22" s="183">
        <f>COUNTIF(Januar!M4:M1987,"ja")</f>
        <v>0</v>
      </c>
      <c r="O22" s="184"/>
      <c r="P22" s="185"/>
      <c r="Q22" s="183">
        <f>COUNTIF(Januar!N4:N1987,"ja")</f>
        <v>0</v>
      </c>
      <c r="R22" s="184"/>
      <c r="S22" s="185"/>
      <c r="T22" s="184">
        <f>COUNTIF(Januar!O4:O1987,"ja")</f>
        <v>0</v>
      </c>
      <c r="U22" s="184"/>
      <c r="V22" s="185"/>
    </row>
    <row r="23" spans="1:28" ht="21" customHeight="1" x14ac:dyDescent="0.2">
      <c r="A23" s="70" t="s">
        <v>30</v>
      </c>
      <c r="B23" s="168">
        <f>COUNTIF(Februar!J4:J1987,"ja")</f>
        <v>0</v>
      </c>
      <c r="C23" s="169"/>
      <c r="D23" s="169"/>
      <c r="E23" s="172"/>
      <c r="F23" s="168">
        <f>COUNTIF(Februar!K4:K1987,"ja")</f>
        <v>0</v>
      </c>
      <c r="G23" s="169"/>
      <c r="H23" s="169"/>
      <c r="I23" s="169"/>
      <c r="J23" s="160">
        <f>COUNTIF(Februar!L4:L1987,"ja")</f>
        <v>0</v>
      </c>
      <c r="K23" s="161"/>
      <c r="L23" s="161"/>
      <c r="M23" s="162"/>
      <c r="N23" s="168">
        <f>COUNTIF(Februar!M4:M1987,"ja")</f>
        <v>0</v>
      </c>
      <c r="O23" s="169"/>
      <c r="P23" s="172"/>
      <c r="Q23" s="168">
        <f>COUNTIF(Februar!N4:N1987,"ja")</f>
        <v>0</v>
      </c>
      <c r="R23" s="169"/>
      <c r="S23" s="172"/>
      <c r="T23" s="169">
        <f>COUNTIF(Februar!O4:O1987,"ja")</f>
        <v>0</v>
      </c>
      <c r="U23" s="169"/>
      <c r="V23" s="172"/>
    </row>
    <row r="24" spans="1:28" ht="21" customHeight="1" x14ac:dyDescent="0.2">
      <c r="A24" s="69" t="s">
        <v>31</v>
      </c>
      <c r="B24" s="144">
        <f>COUNTIF(März!J4:J1987,"ja")</f>
        <v>0</v>
      </c>
      <c r="C24" s="145"/>
      <c r="D24" s="145"/>
      <c r="E24" s="146"/>
      <c r="F24" s="170">
        <f>COUNTIF(März!K4:K1987,"ja")</f>
        <v>0</v>
      </c>
      <c r="G24" s="171"/>
      <c r="H24" s="171"/>
      <c r="I24" s="171"/>
      <c r="J24" s="144">
        <f>COUNTIF(März!L4:L1987,"ja")</f>
        <v>0</v>
      </c>
      <c r="K24" s="145"/>
      <c r="L24" s="145"/>
      <c r="M24" s="146"/>
      <c r="N24" s="170">
        <f>COUNTIF(März!M4:M1987,"ja")</f>
        <v>0</v>
      </c>
      <c r="O24" s="171"/>
      <c r="P24" s="176"/>
      <c r="Q24" s="170">
        <f>COUNTIF(März!N4:N1987,"ja")</f>
        <v>0</v>
      </c>
      <c r="R24" s="171"/>
      <c r="S24" s="176"/>
      <c r="T24" s="171">
        <f>COUNTIF(März!O4:O1987,"ja")</f>
        <v>0</v>
      </c>
      <c r="U24" s="171"/>
      <c r="V24" s="176"/>
    </row>
    <row r="25" spans="1:28" ht="21" customHeight="1" x14ac:dyDescent="0.2">
      <c r="A25" s="70" t="s">
        <v>32</v>
      </c>
      <c r="B25" s="168">
        <f>COUNTIF(April!J4:J1987,"ja")</f>
        <v>0</v>
      </c>
      <c r="C25" s="169"/>
      <c r="D25" s="169"/>
      <c r="E25" s="172"/>
      <c r="F25" s="168">
        <f>COUNTIF(April!K4:K1987,"ja")</f>
        <v>0</v>
      </c>
      <c r="G25" s="169"/>
      <c r="H25" s="169"/>
      <c r="I25" s="169"/>
      <c r="J25" s="160">
        <f>COUNTIF(April!L4:L1987,"ja")</f>
        <v>0</v>
      </c>
      <c r="K25" s="161"/>
      <c r="L25" s="161"/>
      <c r="M25" s="162"/>
      <c r="N25" s="168">
        <f>COUNTIF(April!M4:M1987,"ja")</f>
        <v>0</v>
      </c>
      <c r="O25" s="169"/>
      <c r="P25" s="172"/>
      <c r="Q25" s="168">
        <f>COUNTIF(April!N4:N1987,"ja")</f>
        <v>0</v>
      </c>
      <c r="R25" s="169"/>
      <c r="S25" s="172"/>
      <c r="T25" s="169">
        <f>COUNTIF(April!O4:O1987,"ja")</f>
        <v>0</v>
      </c>
      <c r="U25" s="169"/>
      <c r="V25" s="172"/>
    </row>
    <row r="26" spans="1:28" ht="21" customHeight="1" x14ac:dyDescent="0.2">
      <c r="A26" s="69" t="s">
        <v>33</v>
      </c>
      <c r="B26" s="144">
        <f>COUNTIF(Mai!J4:J1987,"ja")</f>
        <v>0</v>
      </c>
      <c r="C26" s="145"/>
      <c r="D26" s="145"/>
      <c r="E26" s="146"/>
      <c r="F26" s="170">
        <f>COUNTIF(Mai!K4:K1987,"ja")</f>
        <v>0</v>
      </c>
      <c r="G26" s="171"/>
      <c r="H26" s="171"/>
      <c r="I26" s="171"/>
      <c r="J26" s="144">
        <f>COUNTIF(Mai!L4:L1987,"ja")</f>
        <v>0</v>
      </c>
      <c r="K26" s="145"/>
      <c r="L26" s="145"/>
      <c r="M26" s="146"/>
      <c r="N26" s="170">
        <f>COUNTIF(Mai!M4:M1987,"ja")</f>
        <v>0</v>
      </c>
      <c r="O26" s="171"/>
      <c r="P26" s="176"/>
      <c r="Q26" s="170">
        <f>COUNTIF(Mai!N4:N1987,"ja")</f>
        <v>0</v>
      </c>
      <c r="R26" s="171"/>
      <c r="S26" s="176"/>
      <c r="T26" s="171">
        <f>COUNTIF(Mai!O4:O1987,"ja")</f>
        <v>0</v>
      </c>
      <c r="U26" s="171"/>
      <c r="V26" s="176"/>
    </row>
    <row r="27" spans="1:28" ht="21" customHeight="1" x14ac:dyDescent="0.2">
      <c r="A27" s="70" t="s">
        <v>34</v>
      </c>
      <c r="B27" s="168">
        <f>COUNTIF(Juni!J4:J1987,"ja")</f>
        <v>0</v>
      </c>
      <c r="C27" s="169"/>
      <c r="D27" s="169"/>
      <c r="E27" s="172"/>
      <c r="F27" s="168">
        <f>COUNTIF(Juni!K4:K1987,"ja")</f>
        <v>0</v>
      </c>
      <c r="G27" s="169"/>
      <c r="H27" s="169"/>
      <c r="I27" s="169"/>
      <c r="J27" s="160">
        <f>COUNTIF(Juni!L4:L1987,"ja")</f>
        <v>0</v>
      </c>
      <c r="K27" s="161"/>
      <c r="L27" s="161"/>
      <c r="M27" s="162"/>
      <c r="N27" s="168">
        <f>COUNTIF(Juni!M4:M1987,"ja")</f>
        <v>0</v>
      </c>
      <c r="O27" s="169"/>
      <c r="P27" s="172"/>
      <c r="Q27" s="168">
        <f>COUNTIF(Juni!N4:N1987,"ja")</f>
        <v>0</v>
      </c>
      <c r="R27" s="169"/>
      <c r="S27" s="172"/>
      <c r="T27" s="169">
        <f>COUNTIF(Juni!O4:O1987,"ja")</f>
        <v>0</v>
      </c>
      <c r="U27" s="169"/>
      <c r="V27" s="172"/>
    </row>
    <row r="28" spans="1:28" ht="21" customHeight="1" x14ac:dyDescent="0.2">
      <c r="A28" s="71" t="s">
        <v>35</v>
      </c>
      <c r="B28" s="144">
        <f>COUNTIF(Juli!J4:J1987,"ja")</f>
        <v>0</v>
      </c>
      <c r="C28" s="145"/>
      <c r="D28" s="145"/>
      <c r="E28" s="146"/>
      <c r="F28" s="170">
        <f>COUNTIF(Juli!K4:K1987,"ja")</f>
        <v>0</v>
      </c>
      <c r="G28" s="171"/>
      <c r="H28" s="171"/>
      <c r="I28" s="171"/>
      <c r="J28" s="144">
        <f>COUNTIF(Juli!L4:L1987,"ja")</f>
        <v>0</v>
      </c>
      <c r="K28" s="145"/>
      <c r="L28" s="145"/>
      <c r="M28" s="146"/>
      <c r="N28" s="170">
        <f>COUNTIF(Juli!M4:M1987,"ja")</f>
        <v>0</v>
      </c>
      <c r="O28" s="171"/>
      <c r="P28" s="176"/>
      <c r="Q28" s="170">
        <f>COUNTIF(Juli!N4:N1987,"ja")</f>
        <v>0</v>
      </c>
      <c r="R28" s="171"/>
      <c r="S28" s="176"/>
      <c r="T28" s="171">
        <f>COUNTIF(Juli!O4:O1987,"ja")</f>
        <v>0</v>
      </c>
      <c r="U28" s="171"/>
      <c r="V28" s="176"/>
    </row>
    <row r="29" spans="1:28" ht="21" customHeight="1" x14ac:dyDescent="0.2">
      <c r="A29" s="70" t="s">
        <v>36</v>
      </c>
      <c r="B29" s="168">
        <f>COUNTIF(August!J4:J1987,"ja")</f>
        <v>0</v>
      </c>
      <c r="C29" s="169"/>
      <c r="D29" s="169"/>
      <c r="E29" s="172"/>
      <c r="F29" s="168">
        <f>COUNTIF(August!K4:K1987,"ja")</f>
        <v>0</v>
      </c>
      <c r="G29" s="169"/>
      <c r="H29" s="169"/>
      <c r="I29" s="169"/>
      <c r="J29" s="160">
        <f>COUNTIF(August!L4:L1987,"ja")</f>
        <v>0</v>
      </c>
      <c r="K29" s="161"/>
      <c r="L29" s="161"/>
      <c r="M29" s="162"/>
      <c r="N29" s="168">
        <f>COUNTIF(August!M4:M1987,"ja")</f>
        <v>0</v>
      </c>
      <c r="O29" s="169"/>
      <c r="P29" s="172"/>
      <c r="Q29" s="168">
        <f>COUNTIF(August!N4:N1987,"ja")</f>
        <v>0</v>
      </c>
      <c r="R29" s="169"/>
      <c r="S29" s="172"/>
      <c r="T29" s="169">
        <f>COUNTIF(August!O4:O1987,"ja")</f>
        <v>0</v>
      </c>
      <c r="U29" s="169"/>
      <c r="V29" s="172"/>
    </row>
    <row r="30" spans="1:28" ht="21" customHeight="1" x14ac:dyDescent="0.2">
      <c r="A30" s="71" t="s">
        <v>37</v>
      </c>
      <c r="B30" s="144">
        <f>COUNTIF(September!J4:J1987,"ja")</f>
        <v>0</v>
      </c>
      <c r="C30" s="145"/>
      <c r="D30" s="145"/>
      <c r="E30" s="146"/>
      <c r="F30" s="170">
        <f>COUNTIF(September!K4:K1987,"ja")</f>
        <v>0</v>
      </c>
      <c r="G30" s="171"/>
      <c r="H30" s="171"/>
      <c r="I30" s="171"/>
      <c r="J30" s="144">
        <f>COUNTIF(September!L4:L1987,"ja")</f>
        <v>0</v>
      </c>
      <c r="K30" s="145"/>
      <c r="L30" s="145"/>
      <c r="M30" s="146"/>
      <c r="N30" s="170">
        <f>COUNTIF(September!M4:M1987,"ja")</f>
        <v>0</v>
      </c>
      <c r="O30" s="171"/>
      <c r="P30" s="176"/>
      <c r="Q30" s="170">
        <f>COUNTIF(September!N4:N1987,"ja")</f>
        <v>0</v>
      </c>
      <c r="R30" s="171"/>
      <c r="S30" s="176"/>
      <c r="T30" s="171">
        <f>COUNTIF(September!O4:O1987,"ja")</f>
        <v>0</v>
      </c>
      <c r="U30" s="171"/>
      <c r="V30" s="176"/>
    </row>
    <row r="31" spans="1:28" ht="21" customHeight="1" x14ac:dyDescent="0.2">
      <c r="A31" s="70" t="s">
        <v>38</v>
      </c>
      <c r="B31" s="168">
        <f>COUNTIF(Oktober!J4:J1987,"ja")</f>
        <v>0</v>
      </c>
      <c r="C31" s="169"/>
      <c r="D31" s="169"/>
      <c r="E31" s="172"/>
      <c r="F31" s="168">
        <f>COUNTIF(Oktober!K4:K1987,"ja")</f>
        <v>0</v>
      </c>
      <c r="G31" s="169"/>
      <c r="H31" s="169"/>
      <c r="I31" s="169"/>
      <c r="J31" s="160">
        <f>COUNTIF(Oktober!L4:L1987,"ja")</f>
        <v>0</v>
      </c>
      <c r="K31" s="161"/>
      <c r="L31" s="161"/>
      <c r="M31" s="162"/>
      <c r="N31" s="168">
        <f>COUNTIF(Oktober!M4:M1987,"ja")</f>
        <v>0</v>
      </c>
      <c r="O31" s="169"/>
      <c r="P31" s="172"/>
      <c r="Q31" s="168">
        <f>COUNTIF(Oktober!N4:N1987,"ja")</f>
        <v>0</v>
      </c>
      <c r="R31" s="169"/>
      <c r="S31" s="172"/>
      <c r="T31" s="169">
        <f>COUNTIF(Oktober!O4:O1987,"ja")</f>
        <v>0</v>
      </c>
      <c r="U31" s="169"/>
      <c r="V31" s="172"/>
    </row>
    <row r="32" spans="1:28" ht="21" customHeight="1" x14ac:dyDescent="0.2">
      <c r="A32" s="71" t="s">
        <v>39</v>
      </c>
      <c r="B32" s="144">
        <f>COUNTIF(November!J4:J1987,"ja")</f>
        <v>0</v>
      </c>
      <c r="C32" s="145"/>
      <c r="D32" s="145"/>
      <c r="E32" s="146"/>
      <c r="F32" s="170">
        <f>COUNTIF(November!K4:K1987,"ja")</f>
        <v>0</v>
      </c>
      <c r="G32" s="171"/>
      <c r="H32" s="171"/>
      <c r="I32" s="171"/>
      <c r="J32" s="144">
        <f>COUNTIF(November!L4:L1987,"ja")</f>
        <v>0</v>
      </c>
      <c r="K32" s="145"/>
      <c r="L32" s="145"/>
      <c r="M32" s="146"/>
      <c r="N32" s="170">
        <f>COUNTIF(November!M4:M1987,"ja")</f>
        <v>0</v>
      </c>
      <c r="O32" s="171"/>
      <c r="P32" s="176"/>
      <c r="Q32" s="170">
        <f>COUNTIF(November!N4:N1987,"ja")</f>
        <v>0</v>
      </c>
      <c r="R32" s="171"/>
      <c r="S32" s="176"/>
      <c r="T32" s="171">
        <f>COUNTIF(November!O4:O1987,"ja")</f>
        <v>0</v>
      </c>
      <c r="U32" s="171"/>
      <c r="V32" s="176"/>
    </row>
    <row r="33" spans="1:22" ht="21" customHeight="1" thickBot="1" x14ac:dyDescent="0.25">
      <c r="A33" s="70" t="s">
        <v>40</v>
      </c>
      <c r="B33" s="163">
        <f>COUNTIF(Dezember!J4:J1987,"ja")</f>
        <v>0</v>
      </c>
      <c r="C33" s="164"/>
      <c r="D33" s="164"/>
      <c r="E33" s="165"/>
      <c r="F33" s="163">
        <f>COUNTIF(Dezember!K4:K1987,"ja")</f>
        <v>0</v>
      </c>
      <c r="G33" s="164"/>
      <c r="H33" s="164"/>
      <c r="I33" s="164"/>
      <c r="J33" s="177">
        <f>COUNTIF(Dezember!L4:L1987,"ja")</f>
        <v>0</v>
      </c>
      <c r="K33" s="178"/>
      <c r="L33" s="178"/>
      <c r="M33" s="179"/>
      <c r="N33" s="163">
        <f>COUNTIF(Dezember!M4:M1987,"ja")</f>
        <v>0</v>
      </c>
      <c r="O33" s="164"/>
      <c r="P33" s="165"/>
      <c r="Q33" s="163">
        <f>COUNTIF(Dezember!N4:N1987,"ja")</f>
        <v>0</v>
      </c>
      <c r="R33" s="164"/>
      <c r="S33" s="165"/>
      <c r="T33" s="164">
        <f>COUNTIF(Dezember!O4:O1987,"ja")</f>
        <v>0</v>
      </c>
      <c r="U33" s="164"/>
      <c r="V33" s="165"/>
    </row>
    <row r="34" spans="1:22" ht="21" customHeight="1" x14ac:dyDescent="0.2">
      <c r="H34"/>
    </row>
  </sheetData>
  <sheetProtection algorithmName="SHA-512" hashValue="YxLkjhb5RWYPrJTOR2RnPKMik4f7yHyvu26GWralEWWBCj48M9rT6aVe06IAk2zQ8w5kNNqazInEVl9sEfclPQ==" saltValue="D4CXRo2Xng845TPCj2N8JA==" spinCount="100000" sheet="1" formatCells="0" formatColumns="0" formatRows="0" insertColumns="0" insertRows="0" insertHyperlinks="0" deleteColumns="0" deleteRows="0" sort="0" autoFilter="0" pivotTables="0"/>
  <mergeCells count="108">
    <mergeCell ref="Q28:S28"/>
    <mergeCell ref="Q29:S29"/>
    <mergeCell ref="Q30:S30"/>
    <mergeCell ref="Q31:S31"/>
    <mergeCell ref="Q32:S32"/>
    <mergeCell ref="Q21:S21"/>
    <mergeCell ref="Q22:S22"/>
    <mergeCell ref="Q23:S23"/>
    <mergeCell ref="Q24:S24"/>
    <mergeCell ref="Q25:S25"/>
    <mergeCell ref="N30:P30"/>
    <mergeCell ref="N31:P31"/>
    <mergeCell ref="Q27:S27"/>
    <mergeCell ref="N21:P21"/>
    <mergeCell ref="N22:P22"/>
    <mergeCell ref="N23:P23"/>
    <mergeCell ref="N24:P24"/>
    <mergeCell ref="N25:P25"/>
    <mergeCell ref="L3:Q3"/>
    <mergeCell ref="R4:S4"/>
    <mergeCell ref="R3:U3"/>
    <mergeCell ref="T4:U4"/>
    <mergeCell ref="N20:P20"/>
    <mergeCell ref="Q20:S20"/>
    <mergeCell ref="T20:V20"/>
    <mergeCell ref="B19:V19"/>
    <mergeCell ref="T21:V21"/>
    <mergeCell ref="T22:V22"/>
    <mergeCell ref="T23:V23"/>
    <mergeCell ref="T24:V24"/>
    <mergeCell ref="T25:V25"/>
    <mergeCell ref="J22:M22"/>
    <mergeCell ref="J23:M23"/>
    <mergeCell ref="J24:M24"/>
    <mergeCell ref="T26:V26"/>
    <mergeCell ref="N26:P26"/>
    <mergeCell ref="Q26:S26"/>
    <mergeCell ref="J32:M32"/>
    <mergeCell ref="J33:M33"/>
    <mergeCell ref="T32:V32"/>
    <mergeCell ref="T33:V33"/>
    <mergeCell ref="N32:P32"/>
    <mergeCell ref="N33:P33"/>
    <mergeCell ref="Q33:S33"/>
    <mergeCell ref="J27:M27"/>
    <mergeCell ref="J28:M28"/>
    <mergeCell ref="J29:M29"/>
    <mergeCell ref="J30:M30"/>
    <mergeCell ref="J31:M31"/>
    <mergeCell ref="J26:M26"/>
    <mergeCell ref="T27:V27"/>
    <mergeCell ref="T28:V28"/>
    <mergeCell ref="T29:V29"/>
    <mergeCell ref="T30:V30"/>
    <mergeCell ref="T31:V31"/>
    <mergeCell ref="N27:P27"/>
    <mergeCell ref="N28:P28"/>
    <mergeCell ref="N29:P29"/>
    <mergeCell ref="B32:E32"/>
    <mergeCell ref="B33:E33"/>
    <mergeCell ref="F21:I21"/>
    <mergeCell ref="F22:I22"/>
    <mergeCell ref="F23:I23"/>
    <mergeCell ref="F24:I24"/>
    <mergeCell ref="F25:I25"/>
    <mergeCell ref="F26:I26"/>
    <mergeCell ref="F27:I27"/>
    <mergeCell ref="F28:I28"/>
    <mergeCell ref="F29:I29"/>
    <mergeCell ref="F30:I30"/>
    <mergeCell ref="F31:I31"/>
    <mergeCell ref="F32:I32"/>
    <mergeCell ref="F33:I33"/>
    <mergeCell ref="B27:E27"/>
    <mergeCell ref="B28:E28"/>
    <mergeCell ref="B29:E29"/>
    <mergeCell ref="B30:E30"/>
    <mergeCell ref="B31:E31"/>
    <mergeCell ref="B22:E22"/>
    <mergeCell ref="B23:E23"/>
    <mergeCell ref="B24:E24"/>
    <mergeCell ref="B25:E25"/>
    <mergeCell ref="B26:E26"/>
    <mergeCell ref="B20:E20"/>
    <mergeCell ref="F20:I20"/>
    <mergeCell ref="J20:M20"/>
    <mergeCell ref="B21:E21"/>
    <mergeCell ref="J21:M21"/>
    <mergeCell ref="A2:A3"/>
    <mergeCell ref="F1:G1"/>
    <mergeCell ref="H1:J1"/>
    <mergeCell ref="J25:M25"/>
    <mergeCell ref="O1:T1"/>
    <mergeCell ref="U1:AA1"/>
    <mergeCell ref="B2:E3"/>
    <mergeCell ref="M1:N1"/>
    <mergeCell ref="F2:AA2"/>
    <mergeCell ref="B1:E1"/>
    <mergeCell ref="B4:C4"/>
    <mergeCell ref="F3:K3"/>
    <mergeCell ref="V3:AA3"/>
    <mergeCell ref="D4:E4"/>
    <mergeCell ref="H4:I4"/>
    <mergeCell ref="J4:K4"/>
    <mergeCell ref="N4:O4"/>
    <mergeCell ref="P4:Q4"/>
    <mergeCell ref="X4:Y4"/>
    <mergeCell ref="Z4:AA4"/>
  </mergeCells>
  <pageMargins left="0.59055118110236227" right="0.59055118110236227" top="0.59055118110236227" bottom="0.59055118110236227" header="0.31496062992125984" footer="0.31496062992125984"/>
  <pageSetup paperSize="9" orientation="landscape" r:id="rId1"/>
  <ignoredErrors>
    <ignoredError sqref="C5 G5 I5 K5 O5:Q5 W5 Y5 D6:D17 H5 J5:J17 L5:L17 N5:N17 V5:V17 X5:X17 Z5:Z17 D5:E5 S5:U5 T6:T17 P6:P17 H6:H17 M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03"/>
  <sheetViews>
    <sheetView topLeftCell="A6" workbookViewId="0">
      <selection activeCell="A27" sqref="A27"/>
    </sheetView>
  </sheetViews>
  <sheetFormatPr baseColWidth="10" defaultColWidth="11.5" defaultRowHeight="15" x14ac:dyDescent="0.2"/>
  <cols>
    <col min="1" max="1" width="15.83203125" customWidth="1"/>
    <col min="2" max="2" width="16.1640625" customWidth="1"/>
  </cols>
  <sheetData>
    <row r="1" spans="1:3" x14ac:dyDescent="0.2">
      <c r="A1" t="s">
        <v>41</v>
      </c>
    </row>
    <row r="2" spans="1:3" x14ac:dyDescent="0.2">
      <c r="A2" t="s">
        <v>42</v>
      </c>
    </row>
    <row r="6" spans="1:3" x14ac:dyDescent="0.2">
      <c r="A6" t="s">
        <v>43</v>
      </c>
    </row>
    <row r="7" spans="1:3" x14ac:dyDescent="0.2">
      <c r="A7" t="s">
        <v>44</v>
      </c>
    </row>
    <row r="8" spans="1:3" x14ac:dyDescent="0.2">
      <c r="A8" t="s">
        <v>45</v>
      </c>
    </row>
    <row r="12" spans="1:3" x14ac:dyDescent="0.2">
      <c r="C12" t="s">
        <v>73</v>
      </c>
    </row>
    <row r="14" spans="1:3" ht="19" x14ac:dyDescent="0.25">
      <c r="A14" s="46" t="s">
        <v>44</v>
      </c>
      <c r="C14" t="s">
        <v>44</v>
      </c>
    </row>
    <row r="15" spans="1:3" ht="19" x14ac:dyDescent="0.25">
      <c r="A15" s="46" t="s">
        <v>45</v>
      </c>
      <c r="C15" t="s">
        <v>45</v>
      </c>
    </row>
    <row r="21" spans="1:1" x14ac:dyDescent="0.2">
      <c r="A21" s="2"/>
    </row>
    <row r="22" spans="1:1" x14ac:dyDescent="0.2">
      <c r="A22" s="1"/>
    </row>
    <row r="23" spans="1:1" x14ac:dyDescent="0.2">
      <c r="A23" s="3"/>
    </row>
    <row r="26" spans="1:1" ht="29" x14ac:dyDescent="0.2">
      <c r="A26" s="4" t="s">
        <v>10</v>
      </c>
    </row>
    <row r="27" spans="1:1" ht="29" x14ac:dyDescent="0.2">
      <c r="A27" s="5" t="s">
        <v>78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79</v>
      </c>
    </row>
    <row r="31" spans="1:1" x14ac:dyDescent="0.2">
      <c r="A31" t="s">
        <v>48</v>
      </c>
    </row>
    <row r="32" spans="1:1" x14ac:dyDescent="0.2">
      <c r="A32" t="s">
        <v>49</v>
      </c>
    </row>
    <row r="35" spans="1:2" ht="17" x14ac:dyDescent="0.2">
      <c r="A35" s="6" t="s">
        <v>50</v>
      </c>
    </row>
    <row r="36" spans="1:2" ht="17" x14ac:dyDescent="0.2">
      <c r="A36" s="6" t="s">
        <v>51</v>
      </c>
    </row>
    <row r="37" spans="1:2" ht="17" x14ac:dyDescent="0.2">
      <c r="A37" s="6" t="s">
        <v>52</v>
      </c>
    </row>
    <row r="39" spans="1:2" x14ac:dyDescent="0.2">
      <c r="A39" t="s">
        <v>7</v>
      </c>
    </row>
    <row r="40" spans="1:2" x14ac:dyDescent="0.2">
      <c r="A40" t="s">
        <v>29</v>
      </c>
      <c r="B40" t="s">
        <v>53</v>
      </c>
    </row>
    <row r="41" spans="1:2" x14ac:dyDescent="0.2">
      <c r="A41" t="s">
        <v>30</v>
      </c>
      <c r="B41" t="s">
        <v>54</v>
      </c>
    </row>
    <row r="42" spans="1:2" x14ac:dyDescent="0.2">
      <c r="A42" t="s">
        <v>31</v>
      </c>
      <c r="B42" t="s">
        <v>55</v>
      </c>
    </row>
    <row r="43" spans="1:2" x14ac:dyDescent="0.2">
      <c r="A43" t="s">
        <v>32</v>
      </c>
      <c r="B43" t="s">
        <v>56</v>
      </c>
    </row>
    <row r="44" spans="1:2" x14ac:dyDescent="0.2">
      <c r="A44" t="s">
        <v>33</v>
      </c>
      <c r="B44" t="s">
        <v>57</v>
      </c>
    </row>
    <row r="45" spans="1:2" x14ac:dyDescent="0.2">
      <c r="A45" t="s">
        <v>34</v>
      </c>
      <c r="B45" t="s">
        <v>58</v>
      </c>
    </row>
    <row r="46" spans="1:2" x14ac:dyDescent="0.2">
      <c r="A46" t="s">
        <v>35</v>
      </c>
      <c r="B46" t="s">
        <v>59</v>
      </c>
    </row>
    <row r="47" spans="1:2" x14ac:dyDescent="0.2">
      <c r="A47" t="s">
        <v>36</v>
      </c>
      <c r="B47" t="s">
        <v>60</v>
      </c>
    </row>
    <row r="48" spans="1:2" x14ac:dyDescent="0.2">
      <c r="A48" t="s">
        <v>37</v>
      </c>
      <c r="B48" t="s">
        <v>61</v>
      </c>
    </row>
    <row r="49" spans="1:7" x14ac:dyDescent="0.2">
      <c r="A49" t="s">
        <v>38</v>
      </c>
      <c r="B49" t="s">
        <v>62</v>
      </c>
    </row>
    <row r="50" spans="1:7" x14ac:dyDescent="0.2">
      <c r="A50" t="s">
        <v>39</v>
      </c>
      <c r="B50" t="s">
        <v>63</v>
      </c>
    </row>
    <row r="51" spans="1:7" x14ac:dyDescent="0.2">
      <c r="A51" t="s">
        <v>40</v>
      </c>
      <c r="B51" t="s">
        <v>64</v>
      </c>
    </row>
    <row r="56" spans="1:7" x14ac:dyDescent="0.2">
      <c r="A56" t="s">
        <v>65</v>
      </c>
    </row>
    <row r="57" spans="1:7" x14ac:dyDescent="0.2">
      <c r="A57" t="s">
        <v>44</v>
      </c>
    </row>
    <row r="58" spans="1:7" x14ac:dyDescent="0.2">
      <c r="A58" t="s">
        <v>45</v>
      </c>
    </row>
    <row r="60" spans="1:7" ht="16" x14ac:dyDescent="0.2">
      <c r="A60" s="25"/>
      <c r="B60" s="25"/>
      <c r="C60" s="25"/>
      <c r="D60" s="25"/>
      <c r="E60" s="25"/>
      <c r="F60" s="25"/>
      <c r="G60" s="25"/>
    </row>
    <row r="61" spans="1:7" ht="16" x14ac:dyDescent="0.2">
      <c r="A61" s="25"/>
      <c r="B61" s="25"/>
      <c r="C61" s="25"/>
      <c r="D61" s="25"/>
      <c r="E61" s="25"/>
      <c r="F61" s="25"/>
      <c r="G61" s="25"/>
    </row>
    <row r="62" spans="1:7" ht="16" x14ac:dyDescent="0.2">
      <c r="A62" s="25" t="s">
        <v>66</v>
      </c>
      <c r="B62" s="25"/>
      <c r="C62" s="25" t="s">
        <v>66</v>
      </c>
      <c r="D62" s="25"/>
      <c r="E62" s="25"/>
      <c r="F62" s="25"/>
      <c r="G62" s="25"/>
    </row>
    <row r="63" spans="1:7" ht="16" x14ac:dyDescent="0.2">
      <c r="A63" s="25" t="s">
        <v>67</v>
      </c>
      <c r="B63" s="25"/>
      <c r="C63" s="25" t="s">
        <v>20</v>
      </c>
      <c r="D63" s="25"/>
      <c r="E63" s="25"/>
      <c r="F63" s="25"/>
      <c r="G63" s="25"/>
    </row>
    <row r="64" spans="1:7" ht="16" x14ac:dyDescent="0.2">
      <c r="A64" s="25" t="s">
        <v>68</v>
      </c>
      <c r="B64" s="25"/>
      <c r="C64" s="25">
        <v>20</v>
      </c>
      <c r="D64" s="25"/>
      <c r="E64" s="25"/>
      <c r="F64" s="25"/>
      <c r="G64" s="25"/>
    </row>
    <row r="65" spans="1:7" ht="16" x14ac:dyDescent="0.2">
      <c r="A65" s="25">
        <v>22</v>
      </c>
      <c r="B65" s="25"/>
      <c r="C65" s="25">
        <v>21</v>
      </c>
      <c r="D65" s="25"/>
      <c r="E65" s="25"/>
      <c r="F65" s="25"/>
      <c r="G65" s="25"/>
    </row>
    <row r="66" spans="1:7" ht="16" x14ac:dyDescent="0.2">
      <c r="A66" s="25">
        <v>23</v>
      </c>
      <c r="B66" s="25"/>
      <c r="C66" s="25">
        <v>22</v>
      </c>
      <c r="D66" s="25"/>
      <c r="E66" s="25"/>
      <c r="F66" s="25"/>
      <c r="G66" s="25"/>
    </row>
    <row r="67" spans="1:7" ht="16" x14ac:dyDescent="0.2">
      <c r="A67" s="25">
        <v>24</v>
      </c>
      <c r="B67" s="25"/>
      <c r="C67" s="25">
        <v>23</v>
      </c>
      <c r="D67" s="25"/>
      <c r="E67" s="25"/>
      <c r="F67" s="25"/>
      <c r="G67" s="25"/>
    </row>
    <row r="68" spans="1:7" ht="16" x14ac:dyDescent="0.2">
      <c r="A68" s="25">
        <v>25</v>
      </c>
      <c r="B68" s="25"/>
      <c r="C68" s="25">
        <v>24</v>
      </c>
      <c r="D68" s="25"/>
      <c r="E68" s="25"/>
      <c r="F68" s="25"/>
      <c r="G68" s="25"/>
    </row>
    <row r="69" spans="1:7" ht="16" x14ac:dyDescent="0.2">
      <c r="A69" s="25">
        <v>26</v>
      </c>
      <c r="B69" s="25"/>
      <c r="C69" s="25">
        <v>25</v>
      </c>
      <c r="D69" s="25"/>
      <c r="E69" s="25"/>
      <c r="F69" s="25"/>
      <c r="G69" s="25"/>
    </row>
    <row r="70" spans="1:7" ht="16" x14ac:dyDescent="0.2">
      <c r="A70" s="25">
        <v>27</v>
      </c>
      <c r="B70" s="25"/>
      <c r="C70" s="25">
        <v>26</v>
      </c>
      <c r="D70" s="25"/>
      <c r="E70" s="25"/>
      <c r="F70" s="25"/>
      <c r="G70" s="25"/>
    </row>
    <row r="71" spans="1:7" ht="16" x14ac:dyDescent="0.2">
      <c r="A71" s="25">
        <v>28</v>
      </c>
      <c r="B71" s="25"/>
      <c r="C71" s="25">
        <v>27</v>
      </c>
      <c r="D71" s="25"/>
      <c r="E71" s="25"/>
      <c r="F71" s="25"/>
      <c r="G71" s="25"/>
    </row>
    <row r="72" spans="1:7" ht="16" x14ac:dyDescent="0.2">
      <c r="A72" s="25">
        <v>29</v>
      </c>
      <c r="B72" s="25"/>
      <c r="C72" s="25">
        <v>28</v>
      </c>
      <c r="D72" s="25"/>
      <c r="E72" s="25"/>
      <c r="F72" s="25"/>
      <c r="G72" s="25"/>
    </row>
    <row r="73" spans="1:7" ht="16" x14ac:dyDescent="0.2">
      <c r="A73" s="25">
        <v>30</v>
      </c>
      <c r="B73" s="25"/>
      <c r="C73" s="25">
        <v>29</v>
      </c>
      <c r="D73" s="25"/>
      <c r="E73" s="25"/>
      <c r="F73" s="25"/>
      <c r="G73" s="25"/>
    </row>
    <row r="74" spans="1:7" ht="16" x14ac:dyDescent="0.2">
      <c r="A74" s="25">
        <v>31</v>
      </c>
      <c r="B74" s="25"/>
      <c r="C74" s="25">
        <v>30</v>
      </c>
      <c r="D74" s="25"/>
      <c r="E74" s="25"/>
      <c r="F74" s="25"/>
      <c r="G74" s="25"/>
    </row>
    <row r="75" spans="1:7" ht="16" x14ac:dyDescent="0.2">
      <c r="A75" s="25">
        <v>32</v>
      </c>
      <c r="B75" s="25"/>
      <c r="C75" s="25">
        <v>31</v>
      </c>
      <c r="D75" s="25"/>
      <c r="E75" s="25"/>
      <c r="F75" s="25"/>
      <c r="G75" s="25"/>
    </row>
    <row r="76" spans="1:7" ht="16" x14ac:dyDescent="0.2">
      <c r="A76" s="25">
        <v>33</v>
      </c>
      <c r="B76" s="25"/>
      <c r="C76" s="25">
        <v>32</v>
      </c>
      <c r="D76" s="25"/>
      <c r="E76" s="25"/>
      <c r="F76" s="25"/>
      <c r="G76" s="25"/>
    </row>
    <row r="77" spans="1:7" ht="16" x14ac:dyDescent="0.2">
      <c r="A77" s="25">
        <v>34</v>
      </c>
      <c r="B77" s="25"/>
      <c r="C77" s="25">
        <v>33</v>
      </c>
      <c r="D77" s="25"/>
      <c r="E77" s="25"/>
      <c r="F77" s="25"/>
      <c r="G77" s="25"/>
    </row>
    <row r="78" spans="1:7" ht="16" x14ac:dyDescent="0.2">
      <c r="A78" s="25">
        <v>35</v>
      </c>
      <c r="B78" s="25"/>
      <c r="C78" s="25">
        <v>34</v>
      </c>
      <c r="D78" s="25"/>
      <c r="E78" s="25"/>
      <c r="F78" s="25"/>
      <c r="G78" s="25"/>
    </row>
    <row r="79" spans="1:7" ht="16" x14ac:dyDescent="0.2">
      <c r="A79" s="25">
        <v>36</v>
      </c>
      <c r="B79" s="25"/>
      <c r="C79" s="25">
        <v>35</v>
      </c>
      <c r="D79" s="25"/>
      <c r="E79" s="25"/>
      <c r="F79" s="25"/>
      <c r="G79" s="25"/>
    </row>
    <row r="80" spans="1:7" ht="16" x14ac:dyDescent="0.2">
      <c r="A80" s="25">
        <v>37</v>
      </c>
      <c r="B80" s="25"/>
      <c r="C80" s="25">
        <v>36</v>
      </c>
      <c r="D80" s="25"/>
      <c r="E80" s="25"/>
      <c r="F80" s="25"/>
      <c r="G80" s="25"/>
    </row>
    <row r="81" spans="1:7" ht="16" x14ac:dyDescent="0.2">
      <c r="A81" s="25">
        <v>38</v>
      </c>
      <c r="B81" s="25"/>
      <c r="C81" s="25">
        <v>37</v>
      </c>
      <c r="D81" s="25"/>
      <c r="E81" s="25"/>
      <c r="F81" s="25"/>
      <c r="G81" s="25"/>
    </row>
    <row r="82" spans="1:7" ht="16" x14ac:dyDescent="0.2">
      <c r="A82" s="25">
        <v>39</v>
      </c>
      <c r="B82" s="25"/>
      <c r="C82" s="25">
        <v>38</v>
      </c>
      <c r="D82" s="25"/>
      <c r="E82" s="25"/>
      <c r="F82" s="25"/>
      <c r="G82" s="25"/>
    </row>
    <row r="83" spans="1:7" ht="16" x14ac:dyDescent="0.2">
      <c r="A83" s="25">
        <v>40</v>
      </c>
      <c r="B83" s="25"/>
      <c r="C83" s="25">
        <v>39</v>
      </c>
      <c r="D83" s="25"/>
      <c r="E83" s="25"/>
      <c r="F83" s="25"/>
      <c r="G83" s="25"/>
    </row>
    <row r="84" spans="1:7" ht="16" x14ac:dyDescent="0.2">
      <c r="A84" s="25">
        <v>41</v>
      </c>
      <c r="B84" s="25"/>
      <c r="C84" s="25">
        <v>40</v>
      </c>
      <c r="D84" s="25"/>
      <c r="E84" s="25"/>
      <c r="F84" s="25"/>
      <c r="G84" s="25"/>
    </row>
    <row r="85" spans="1:7" ht="16" x14ac:dyDescent="0.2">
      <c r="A85" s="25">
        <v>42</v>
      </c>
      <c r="B85" s="25"/>
      <c r="C85" s="25">
        <v>41</v>
      </c>
      <c r="D85" s="25"/>
      <c r="E85" s="25"/>
      <c r="F85" s="25"/>
      <c r="G85" s="25"/>
    </row>
    <row r="86" spans="1:7" ht="16" x14ac:dyDescent="0.2">
      <c r="A86" s="25">
        <v>43</v>
      </c>
      <c r="B86" s="25"/>
      <c r="C86" s="25">
        <v>42</v>
      </c>
      <c r="D86" s="25"/>
      <c r="E86" s="25"/>
      <c r="F86" s="25"/>
      <c r="G86" s="25"/>
    </row>
    <row r="87" spans="1:7" ht="16" x14ac:dyDescent="0.2">
      <c r="A87" s="25"/>
      <c r="B87" s="25"/>
      <c r="C87" s="25">
        <v>43</v>
      </c>
      <c r="D87" s="25"/>
      <c r="E87" s="25"/>
      <c r="F87" s="25"/>
      <c r="G87" s="25"/>
    </row>
    <row r="88" spans="1:7" ht="16" x14ac:dyDescent="0.2">
      <c r="A88" s="25"/>
      <c r="B88" s="25"/>
      <c r="C88" s="25"/>
      <c r="D88" s="25"/>
      <c r="E88" s="25"/>
      <c r="F88" s="25"/>
      <c r="G88" s="25"/>
    </row>
    <row r="89" spans="1:7" ht="16" x14ac:dyDescent="0.2">
      <c r="A89" s="25"/>
      <c r="B89" s="25"/>
      <c r="C89" s="25"/>
      <c r="D89" s="25"/>
      <c r="E89" s="25"/>
      <c r="F89" s="25"/>
      <c r="G89" s="25"/>
    </row>
    <row r="90" spans="1:7" ht="16" x14ac:dyDescent="0.2">
      <c r="A90" s="25"/>
      <c r="B90" s="25"/>
      <c r="C90" s="25"/>
      <c r="D90" s="25"/>
      <c r="E90" s="25"/>
      <c r="F90" s="25"/>
      <c r="G90" s="25"/>
    </row>
    <row r="91" spans="1:7" ht="16" x14ac:dyDescent="0.2">
      <c r="A91" s="25"/>
      <c r="B91" s="25"/>
      <c r="C91" s="25"/>
      <c r="D91" s="25"/>
      <c r="E91" s="25"/>
      <c r="F91" s="25"/>
      <c r="G91" s="25"/>
    </row>
    <row r="92" spans="1:7" ht="16" x14ac:dyDescent="0.2">
      <c r="A92" s="25"/>
      <c r="B92" s="25"/>
      <c r="C92" s="25"/>
      <c r="D92" s="25"/>
      <c r="E92" s="25"/>
      <c r="F92" s="25"/>
      <c r="G92" s="25"/>
    </row>
    <row r="93" spans="1:7" ht="16" x14ac:dyDescent="0.2">
      <c r="A93" s="25"/>
      <c r="B93" s="25"/>
      <c r="C93" s="25"/>
      <c r="D93" s="25"/>
      <c r="E93" s="25"/>
      <c r="F93" s="25"/>
      <c r="G93" s="25"/>
    </row>
    <row r="94" spans="1:7" ht="16" x14ac:dyDescent="0.2">
      <c r="A94" s="25"/>
      <c r="B94" s="25"/>
      <c r="C94" s="25"/>
      <c r="D94" s="25"/>
      <c r="E94" s="25"/>
      <c r="F94" s="25"/>
      <c r="G94" s="25"/>
    </row>
    <row r="95" spans="1:7" ht="16" x14ac:dyDescent="0.2">
      <c r="A95" s="25"/>
      <c r="B95" s="25"/>
      <c r="C95" s="25"/>
      <c r="D95" s="25"/>
      <c r="E95" s="25"/>
      <c r="F95" s="25"/>
      <c r="G95" s="25"/>
    </row>
    <row r="96" spans="1:7" ht="16" x14ac:dyDescent="0.2">
      <c r="A96" s="25"/>
      <c r="B96" s="25"/>
      <c r="C96" s="25"/>
      <c r="D96" s="25"/>
      <c r="E96" s="25"/>
      <c r="F96" s="25"/>
      <c r="G96" s="25"/>
    </row>
    <row r="97" spans="1:7" ht="16" x14ac:dyDescent="0.2">
      <c r="A97" s="25"/>
      <c r="B97" s="25"/>
      <c r="C97" s="25"/>
      <c r="D97" s="25"/>
      <c r="E97" s="25"/>
      <c r="F97" s="25"/>
      <c r="G97" s="25"/>
    </row>
    <row r="98" spans="1:7" ht="16" x14ac:dyDescent="0.2">
      <c r="A98" s="25"/>
      <c r="B98" s="25"/>
      <c r="C98" s="25"/>
      <c r="D98" s="25"/>
      <c r="E98" s="25"/>
      <c r="F98" s="25"/>
      <c r="G98" s="25"/>
    </row>
    <row r="99" spans="1:7" ht="16" x14ac:dyDescent="0.2">
      <c r="A99" s="25"/>
      <c r="B99" s="25"/>
      <c r="C99" s="25"/>
      <c r="D99" s="25"/>
      <c r="E99" s="25"/>
      <c r="F99" s="25"/>
      <c r="G99" s="25"/>
    </row>
    <row r="100" spans="1:7" ht="16" x14ac:dyDescent="0.2">
      <c r="A100" s="25"/>
      <c r="B100" s="25"/>
      <c r="C100" s="25"/>
      <c r="D100" s="25"/>
      <c r="E100" s="25"/>
      <c r="F100" s="25"/>
      <c r="G100" s="25"/>
    </row>
    <row r="101" spans="1:7" ht="16" x14ac:dyDescent="0.2">
      <c r="A101" s="25"/>
      <c r="B101" s="25"/>
      <c r="C101" s="25"/>
      <c r="D101" s="25"/>
      <c r="E101" s="25"/>
      <c r="F101" s="25"/>
      <c r="G101" s="25"/>
    </row>
    <row r="102" spans="1:7" ht="16" x14ac:dyDescent="0.2">
      <c r="A102" s="25"/>
      <c r="B102" s="25"/>
      <c r="C102" s="25"/>
      <c r="D102" s="25"/>
      <c r="E102" s="25"/>
      <c r="F102" s="25"/>
      <c r="G102" s="25"/>
    </row>
    <row r="103" spans="1:7" ht="16" x14ac:dyDescent="0.2">
      <c r="A103" s="25"/>
      <c r="B103" s="25"/>
      <c r="C103" s="25"/>
      <c r="D103" s="25"/>
      <c r="E103" s="25"/>
      <c r="F103" s="25"/>
      <c r="G103" s="25"/>
    </row>
  </sheetData>
  <sheetProtection formatCells="0" formatColumns="0" formatRows="0" insertColumns="0" insertRows="0" insertHyperlinks="0" deleteColumns="0" deleteRows="0" sort="0" autoFilter="0" pivotTables="0"/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B3DA7-5C44-4D99-838D-056F417C6E06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">
        <v>69</v>
      </c>
      <c r="G1" s="42" t="s">
        <v>4</v>
      </c>
      <c r="H1" s="43"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100" t="s">
        <v>80</v>
      </c>
      <c r="J3" s="77"/>
      <c r="K3" s="78"/>
      <c r="L3" s="78"/>
      <c r="M3" s="78"/>
      <c r="N3" s="78"/>
      <c r="O3" s="78"/>
      <c r="P3" s="79" t="s">
        <v>11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10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102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99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102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99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102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99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102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99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102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99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102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99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102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99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102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99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102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99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102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99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102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99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102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99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102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99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102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99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102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99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102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99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102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99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102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99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102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99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102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99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102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99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102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99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102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99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102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99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102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99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102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99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102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99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102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99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102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99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102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99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102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99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102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99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102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99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102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99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102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99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102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99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102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99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102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99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102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99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102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99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102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99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102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99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102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99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102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99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102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99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102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99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102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99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102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99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102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99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102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99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102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99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102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99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102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99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102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99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102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99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102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99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102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99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102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99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102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99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102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99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102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99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102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99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102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99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102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99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102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99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102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99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102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99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102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99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102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99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102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99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102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99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102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99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102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99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102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99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102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99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102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99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102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99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102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99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102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99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102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99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102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99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102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99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102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99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102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99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102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99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102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99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102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99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102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99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102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99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102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99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102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99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102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99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102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99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102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99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102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99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102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99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102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99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102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99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102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99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102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99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102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99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102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99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102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99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102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99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102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99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102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99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102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99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102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99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102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99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102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99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102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99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102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99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102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99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102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99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102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99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102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99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102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99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102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99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102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99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102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99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102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99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102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99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102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99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102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99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102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99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102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99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102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99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102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99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102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99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102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99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102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99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102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99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102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99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102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99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102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99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102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99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102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99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102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99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102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99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102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99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102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99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102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99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102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99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102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99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102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99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102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99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102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99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102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99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102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99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102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99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102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99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102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99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102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99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102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99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102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99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102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99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102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99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102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99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102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99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102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99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102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99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102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99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102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99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102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99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102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99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102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99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102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99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102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99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102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99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102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99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102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99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102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99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102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99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102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99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102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99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102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99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102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99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102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99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102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99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102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99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102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99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102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99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102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99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102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99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102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99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102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99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102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99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102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99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102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99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102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99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102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99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102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99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102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99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102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99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102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99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102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99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102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99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102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99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102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99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102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99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102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99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102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99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102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99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102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99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102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99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102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99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102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99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102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99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102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99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102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99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102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99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102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99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102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99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102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99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102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99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102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99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102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99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102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99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102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99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102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99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102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99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102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99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102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99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102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99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102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99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102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99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102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99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102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99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102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99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102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99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102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99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102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99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102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99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102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99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102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99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102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99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102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99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102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99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102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99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102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99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102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99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102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99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102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99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102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99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102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99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102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99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102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99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102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99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102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99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102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99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102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99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102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99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102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99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102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99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102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99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102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99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102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99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102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99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102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99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102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99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102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99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102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99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102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99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102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99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102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99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102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99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102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99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102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99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102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99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102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99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102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99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102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99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102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99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102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99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102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99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102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99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102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99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102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99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102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99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102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99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102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99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102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99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102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99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102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99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102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99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102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99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102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99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102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99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102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99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102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99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102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99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102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99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102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99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102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99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102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99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102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99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102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99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102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99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102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99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102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99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102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99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102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99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102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99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102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99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102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99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102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99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102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99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102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99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102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99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102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99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102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99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102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99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102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99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102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99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102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99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102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99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102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99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102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99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102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99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102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99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102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99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102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99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102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99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102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99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102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99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102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99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102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99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102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99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102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99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102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99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102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99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102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99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102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99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102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99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102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99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102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99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102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99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102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99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102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99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102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99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102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99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102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99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102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99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102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99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102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99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102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99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102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99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102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99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102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99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102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99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102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99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102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99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102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99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102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99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102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99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102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99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102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99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102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99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102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99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102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99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102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99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102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99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102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99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102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99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102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99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102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99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102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99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102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99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102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99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102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99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102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99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102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99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102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99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102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99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102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99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102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99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102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99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102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99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102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99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102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99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102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99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102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99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102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99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102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99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102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99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102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99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102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99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102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99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102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99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102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99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102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99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102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99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102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99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102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99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102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99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102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99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102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99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102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99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102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99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102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99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102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99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102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99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102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99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102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99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102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99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102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99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102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99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102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99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102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99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102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99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102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99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102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99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102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99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102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99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102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99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102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99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102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99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102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99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102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99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102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99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102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99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102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99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102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99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102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99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102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99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102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99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102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99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102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99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102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99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102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99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102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99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102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99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102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99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102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99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102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99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102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99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102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99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102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99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102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99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102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99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102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99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102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99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102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99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102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99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102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99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102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99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102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99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102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99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102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99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102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99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102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99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102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99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102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99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102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99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102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99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102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99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102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99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102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99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102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99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102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99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102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99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102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99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102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99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102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99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102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99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102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99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102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99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102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99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102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99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102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99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102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99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102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99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102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99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102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99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102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99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102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99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102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99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102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99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102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99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102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99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102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99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102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99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102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99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102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99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102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99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102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99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102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99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102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99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102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99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102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99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102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99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102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99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102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99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102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99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102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99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102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99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102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99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102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99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102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99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102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99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102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99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102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99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102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99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102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99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102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99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102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99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102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99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102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99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102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99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102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99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102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99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102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99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102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99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102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99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102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99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102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99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102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99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102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99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102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99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102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99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102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99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102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99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102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99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102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99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102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99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102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99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102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99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102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99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102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99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102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99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102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99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102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99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102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99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102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99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102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99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102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99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102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99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102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99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102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99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102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99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102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99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102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99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102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99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102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99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102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99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102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99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102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99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102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99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102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99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102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99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102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99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102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99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102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99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102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99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102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99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102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99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102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99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102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99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102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99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102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99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102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99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102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99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102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99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102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99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102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99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102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99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102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99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102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99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102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99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102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99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102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99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102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99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102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99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102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99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102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99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102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99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102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99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102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99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102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99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102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99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102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99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102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99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102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99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102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99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102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99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102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99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102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99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102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99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102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99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102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99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102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99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102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99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102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99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102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99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102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99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102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99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102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99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102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99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102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99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102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99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102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99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102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99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102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99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102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99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102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99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102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99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102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99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102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99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102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99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102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99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102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99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102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99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102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99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102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99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102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99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102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99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102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99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102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99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102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99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102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99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102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99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102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99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102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99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102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99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102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99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102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99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102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99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102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99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102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99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102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99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102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99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102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99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102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99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102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99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102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99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102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99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102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99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102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99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102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99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102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99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102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99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102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99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102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99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102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99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102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99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102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99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102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99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102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99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102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99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102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99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102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99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102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99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102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99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102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99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102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99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102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99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102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99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102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99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102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99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102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99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102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99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102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99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102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99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102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99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102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99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102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99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102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99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102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99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102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99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102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99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102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99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102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99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102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99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102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99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102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99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102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99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102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99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102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99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102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99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102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99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102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99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102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99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102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99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102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99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102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99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102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99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102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99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102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99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102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99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102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99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102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99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102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99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102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99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102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99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102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99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102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99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102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99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102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99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102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99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102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99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102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99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102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99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102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99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102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99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102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99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102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99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102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99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102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99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102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99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102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99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102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99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102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99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102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99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102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99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102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99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102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99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102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99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102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99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102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99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102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99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102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99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102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99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102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99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102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99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102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99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102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99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102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99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102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99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102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99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102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99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102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99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102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99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102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99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102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99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102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99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102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99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102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99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102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99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102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99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102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99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102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99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102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99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102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99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102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99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102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99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102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99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102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99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102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99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102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99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102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99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102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99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102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99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102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99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102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99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102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99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102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99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102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99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102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99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102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99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102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99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102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99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102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99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102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99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102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99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102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99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102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99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102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99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102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99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102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99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102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99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102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99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102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99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102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99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102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99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102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99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102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99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102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99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102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99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102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99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102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99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102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99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102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99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102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99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102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99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102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99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102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99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102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99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102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99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102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99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102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99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102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99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102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99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102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99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102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99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102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99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102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99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102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99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102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99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102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99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102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99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102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99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102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99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102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99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102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99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102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99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102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99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102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99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102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99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102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99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102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99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102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99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102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99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102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99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102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99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102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99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102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99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102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99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102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99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102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99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102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99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102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99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102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99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102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99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102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99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102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99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102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99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102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99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102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99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102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99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102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99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102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99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102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99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102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99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102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99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102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99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102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99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102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99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102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99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102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99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102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99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102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99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102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99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102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99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102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99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102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99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102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99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102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99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102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99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102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99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102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99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102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99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102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99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102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99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102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99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102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99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102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99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102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99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102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99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102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99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102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99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102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99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102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99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102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99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102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99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102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99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102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99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102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99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102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99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102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99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102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99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102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99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102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99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102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99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102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99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102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99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102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99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102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99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102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99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102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99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102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99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102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99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102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99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102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99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102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99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102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99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102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99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102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99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102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99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102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99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102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99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102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99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102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99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102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99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102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99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102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99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102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99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102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99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102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99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102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99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102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99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102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99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102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99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102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99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102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99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102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99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102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99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102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99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102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99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102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99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102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99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102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99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102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99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102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99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102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99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102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99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102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99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102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99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102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99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102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99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102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99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102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99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102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99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102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99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102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99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102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99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102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99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102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99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102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99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102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99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102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99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102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99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102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99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102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99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102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99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102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99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102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99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102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99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102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99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102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99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102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99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102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99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102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99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102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99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102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99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102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99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102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99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102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99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102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99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102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99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102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99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102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99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102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99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102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99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102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99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102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99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102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99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102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99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102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99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102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99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102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99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102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99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102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99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102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99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102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99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102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99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102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99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102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99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102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99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102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99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102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99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102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99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102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99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102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99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102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99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102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99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102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99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102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99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102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99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102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99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102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99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102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99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102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99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102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99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102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99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102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99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102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99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102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99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102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99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102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99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102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99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102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99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102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103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kKrhXaOhDaXWubsDYRIvgDbZtDC/81WXEJylqp5j2xd7ZEpFg0ZguNG4R57MmNrNq2Py/O/4PA5DfqiJddR9cQ==" saltValue="w9KT/aH8AEmnMDcjJMkSCg==" spinCount="100000" sqref="A3:I3" name="Bereich2"/>
  </protectedRanges>
  <mergeCells count="6014"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D1:E1"/>
    <mergeCell ref="D2:E2"/>
    <mergeCell ref="J2:P2"/>
    <mergeCell ref="B3:C3"/>
    <mergeCell ref="D3:E3"/>
    <mergeCell ref="F3:H3"/>
    <mergeCell ref="L1:P1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B27D272-C6B1-4ACE-BF47-19D18E37031A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4F40D942-4AC0-4A05-92B2-312049CE11C7}">
          <x14:formula1>
            <xm:f>Parameter!$A$27:$A$32</xm:f>
          </x14:formula1>
          <xm:sqref>F4:H1988 I1988</xm:sqref>
        </x14:dataValidation>
        <x14:dataValidation type="list" allowBlank="1" showErrorMessage="1" promptTitle="Optionen" prompt="Bitte wählen Sie ine der Optionen aus" xr:uid="{B4B7872F-CA9D-47F5-B238-5B3B7EFB0EF1}">
          <x14:formula1>
            <xm:f>Parameter!$A$14:$A$15</xm:f>
          </x14:formula1>
          <xm:sqref>D4:E1988</xm:sqref>
        </x14:dataValidation>
        <x14:dataValidation type="list" allowBlank="1" showInputMessage="1" showErrorMessage="1" xr:uid="{9CB990CD-824A-40FF-A963-3DB482B92049}">
          <x14:formula1>
            <xm:f>Parameter!$C$14:$C$15</xm:f>
          </x14:formula1>
          <xm:sqref>I4:O1987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7BBD8-B665-45CB-BDEF-51A0C91F4303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">
        <v>11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 t="shared" ref="A5:A68" si="0"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si="0"/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ref="A69:A132" si="1">A68+1</f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si="1"/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ref="A133:A196" si="2">A132+1</f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si="2"/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ref="A197:A260" si="3">A196+1</f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si="3"/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ref="A261:A324" si="4">A260+1</f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si="4"/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ref="A325:A388" si="5">A324+1</f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si="5"/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ref="A389:A452" si="6">A388+1</f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si="6"/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ref="A453:A516" si="7">A452+1</f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si="7"/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ref="A517:A580" si="8">A516+1</f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si="8"/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ref="A581:A644" si="9">A580+1</f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si="9"/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ref="A645:A708" si="10">A644+1</f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si="10"/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ref="A709:A772" si="11">A708+1</f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si="11"/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ref="A773:A836" si="12">A772+1</f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si="12"/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ref="A837:A900" si="13">A836+1</f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si="13"/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ref="A901:A964" si="14">A900+1</f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si="14"/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ref="A965:A1028" si="15">A964+1</f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si="15"/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ref="A1029:A1092" si="16">A1028+1</f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si="16"/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ref="A1093:A1156" si="17">A1092+1</f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si="17"/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ref="A1157:A1220" si="18">A1156+1</f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si="18"/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ref="A1221:A1284" si="19">A1220+1</f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si="19"/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ref="A1285:A1348" si="20">A1284+1</f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si="20"/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ref="A1349:A1412" si="21">A1348+1</f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si="21"/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ref="A1413:A1476" si="22">A1412+1</f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si="22"/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ref="A1477:A1540" si="23">A1476+1</f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si="23"/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ref="A1541:A1604" si="24">A1540+1</f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si="24"/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ref="A1605:A1668" si="25">A1604+1</f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si="25"/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ref="A1669:A1732" si="26">A1668+1</f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si="26"/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ref="A1733:A1796" si="27">A1732+1</f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si="27"/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ref="A1797:A1860" si="28">A1796+1</f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si="28"/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ref="A1861:A1924" si="29">A1860+1</f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si="29"/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ref="A1925:A1987" si="30">A1924+1</f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si="30"/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ref="A1988" si="31">A1987+1</f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v3HORTDdvLkxj7vr1YaXz7L7wHJGUmBOsrdq2k7rvuGIzLh0Y7KVq/RweM4EyMGd/t/vMAUFGqYDaCSxsfMhhg==" saltValue="AsgQLhXiVwwhIrTvR5KE3w==" spinCount="100000" sqref="B3: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honeticPr fontId="17" type="noConversion"/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FE9D51B8-7613-4A11-BE51-EB18F09C8F64}">
          <x14:formula1>
            <xm:f>Parameter!$A$14:$A$15</xm:f>
          </x14:formula1>
          <xm:sqref>D4:E1988</xm:sqref>
        </x14:dataValidation>
        <x14:dataValidation type="list" allowBlank="1" showInputMessage="1" showErrorMessage="1" xr:uid="{CC72A9C1-A4B1-429E-A0C1-2CD8B10DC0FB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A014F2D6-EFA7-4181-9BCD-89E077DF8CB7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1A50A413-9B72-4E34-8E3D-260C96BCFBD5}">
          <x14:formula1>
            <xm:f>Parameter!$C$14:$C$15</xm:f>
          </x14:formula1>
          <xm:sqref>I4:O1987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5DBB-2AEE-4F87-9337-BF5825B477A5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51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CD84497-2477-41E3-8C86-24680EA9A50B}">
          <x14:formula1>
            <xm:f>Parameter!$A$57:$A$58</xm:f>
          </x14:formula1>
          <xm:sqref>J1990:M2009</xm:sqref>
        </x14:dataValidation>
        <x14:dataValidation type="list" allowBlank="1" showInputMessage="1" showErrorMessage="1" xr:uid="{1677FD63-CEA4-4FD5-A5ED-EC3EE5A0B197}">
          <x14:formula1>
            <xm:f>Parameter!$A$27:$A$32</xm:f>
          </x14:formula1>
          <xm:sqref>F4:H1988 I1988</xm:sqref>
        </x14:dataValidation>
        <x14:dataValidation type="list" allowBlank="1" showErrorMessage="1" promptTitle="Optionen" prompt="Bitte wählen Sie ine der Optionen aus" xr:uid="{5F4081BF-F96A-4671-B261-F90FFD8990B3}">
          <x14:formula1>
            <xm:f>Parameter!$A$14:$A$15</xm:f>
          </x14:formula1>
          <xm:sqref>D4:E1988</xm:sqref>
        </x14:dataValidation>
        <x14:dataValidation type="list" allowBlank="1" showInputMessage="1" showErrorMessage="1" xr:uid="{93703A79-6A6C-477E-B3CC-6E8EF2DB195E}">
          <x14:formula1>
            <xm:f>Parameter!$C$14:$C$15</xm:f>
          </x14:formula1>
          <xm:sqref>I4:O1987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113-A8C8-479E-8C0A-C318F50CC2E4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EBB2B58D-A671-4ED8-BF78-2D4F26987C8A}">
          <x14:formula1>
            <xm:f>Parameter!$A$14:$A$15</xm:f>
          </x14:formula1>
          <xm:sqref>D4:E1988</xm:sqref>
        </x14:dataValidation>
        <x14:dataValidation type="list" allowBlank="1" showInputMessage="1" showErrorMessage="1" xr:uid="{8F05650B-21BF-4118-A45C-51C36F10D687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16665BB8-373E-435B-A261-3E0E857501EB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9CF3633A-6E36-4CD1-A19B-DAAC9C74AD38}">
          <x14:formula1>
            <xm:f>Parameter!$C$14:$C$15</xm:f>
          </x14:formula1>
          <xm:sqref>I4:O1987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16C33-CB44-4101-847C-7E1F209BFE2C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7F81EB1-D5CE-4263-ABB5-A575F4C8F2D9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807850BB-3187-4EDA-8614-D9F5C43DDDAD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62D40A92-E216-485C-A15E-5E87621331E7}">
          <x14:formula1>
            <xm:f>Parameter!$A$14:$A$15</xm:f>
          </x14:formula1>
          <xm:sqref>D4:E1988</xm:sqref>
        </x14:dataValidation>
        <x14:dataValidation type="list" allowBlank="1" showInputMessage="1" showErrorMessage="1" xr:uid="{AB4A604B-025B-46C2-BB80-1A59DFF94D01}">
          <x14:formula1>
            <xm:f>Parameter!$C$14:$C$15</xm:f>
          </x14:formula1>
          <xm:sqref>I4:O1987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72BE-727B-489C-9F76-96914857115E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12</v>
      </c>
      <c r="D1" s="241" t="s">
        <v>3</v>
      </c>
      <c r="E1" s="241"/>
      <c r="F1" s="52" t="str">
        <f>Januar!F1</f>
        <v>Klinik Musterstadt</v>
      </c>
      <c r="G1" s="42" t="s">
        <v>4</v>
      </c>
      <c r="H1" s="43">
        <f>Januar!H1</f>
        <v>2023</v>
      </c>
      <c r="I1" s="43"/>
      <c r="J1" s="51" t="s">
        <v>5</v>
      </c>
      <c r="K1" s="44">
        <f>Auswertung!O1</f>
        <v>45079</v>
      </c>
      <c r="L1" s="250" t="s">
        <v>13</v>
      </c>
      <c r="M1" s="250"/>
      <c r="N1" s="250"/>
      <c r="O1" s="250"/>
      <c r="P1" s="250"/>
    </row>
    <row r="2" spans="1:47" s="12" customFormat="1" ht="24.75" customHeight="1" thickBot="1" x14ac:dyDescent="0.3">
      <c r="B2" s="26"/>
      <c r="C2" s="60"/>
      <c r="D2" s="242"/>
      <c r="E2" s="242"/>
      <c r="F2" s="35"/>
      <c r="G2" s="36"/>
      <c r="H2" s="37"/>
      <c r="I2" s="36"/>
      <c r="J2" s="243" t="s">
        <v>6</v>
      </c>
      <c r="K2" s="244"/>
      <c r="L2" s="244"/>
      <c r="M2" s="244"/>
      <c r="N2" s="244"/>
      <c r="O2" s="244"/>
      <c r="P2" s="245"/>
    </row>
    <row r="3" spans="1:47" s="13" customFormat="1" ht="60" customHeight="1" thickBot="1" x14ac:dyDescent="0.25">
      <c r="A3" s="19" t="s">
        <v>70</v>
      </c>
      <c r="B3" s="246" t="s">
        <v>8</v>
      </c>
      <c r="C3" s="247"/>
      <c r="D3" s="247" t="s">
        <v>9</v>
      </c>
      <c r="E3" s="247"/>
      <c r="F3" s="248" t="s">
        <v>10</v>
      </c>
      <c r="G3" s="249"/>
      <c r="H3" s="249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10"/>
      <c r="C4" s="211"/>
      <c r="D4" s="212"/>
      <c r="E4" s="211"/>
      <c r="F4" s="239"/>
      <c r="G4" s="240"/>
      <c r="H4" s="240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5"/>
      <c r="C5" s="216"/>
      <c r="D5" s="217"/>
      <c r="E5" s="216"/>
      <c r="F5" s="236"/>
      <c r="G5" s="236"/>
      <c r="H5" s="237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10"/>
      <c r="C6" s="211"/>
      <c r="D6" s="212"/>
      <c r="E6" s="211"/>
      <c r="F6" s="234"/>
      <c r="G6" s="234"/>
      <c r="H6" s="235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5"/>
      <c r="C7" s="216"/>
      <c r="D7" s="217"/>
      <c r="E7" s="216"/>
      <c r="F7" s="236"/>
      <c r="G7" s="236"/>
      <c r="H7" s="237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10"/>
      <c r="C8" s="211"/>
      <c r="D8" s="212"/>
      <c r="E8" s="211"/>
      <c r="F8" s="234"/>
      <c r="G8" s="234"/>
      <c r="H8" s="235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5"/>
      <c r="C9" s="216"/>
      <c r="D9" s="217"/>
      <c r="E9" s="216"/>
      <c r="F9" s="236"/>
      <c r="G9" s="236"/>
      <c r="H9" s="237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10"/>
      <c r="C10" s="211"/>
      <c r="D10" s="212"/>
      <c r="E10" s="211"/>
      <c r="F10" s="234"/>
      <c r="G10" s="234"/>
      <c r="H10" s="235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5"/>
      <c r="C11" s="216"/>
      <c r="D11" s="217"/>
      <c r="E11" s="216"/>
      <c r="F11" s="236"/>
      <c r="G11" s="236"/>
      <c r="H11" s="237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10"/>
      <c r="C12" s="211"/>
      <c r="D12" s="212"/>
      <c r="E12" s="211"/>
      <c r="F12" s="234"/>
      <c r="G12" s="234"/>
      <c r="H12" s="235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5"/>
      <c r="C13" s="216"/>
      <c r="D13" s="217"/>
      <c r="E13" s="216"/>
      <c r="F13" s="236"/>
      <c r="G13" s="236"/>
      <c r="H13" s="237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10"/>
      <c r="C14" s="211"/>
      <c r="D14" s="212"/>
      <c r="E14" s="211"/>
      <c r="F14" s="234"/>
      <c r="G14" s="234"/>
      <c r="H14" s="235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5"/>
      <c r="C15" s="216"/>
      <c r="D15" s="217"/>
      <c r="E15" s="216"/>
      <c r="F15" s="236" t="s">
        <v>71</v>
      </c>
      <c r="G15" s="236"/>
      <c r="H15" s="237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10"/>
      <c r="C16" s="211"/>
      <c r="D16" s="212"/>
      <c r="E16" s="211"/>
      <c r="F16" s="234"/>
      <c r="G16" s="234"/>
      <c r="H16" s="235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5"/>
      <c r="C17" s="216"/>
      <c r="D17" s="217"/>
      <c r="E17" s="216"/>
      <c r="F17" s="236"/>
      <c r="G17" s="236"/>
      <c r="H17" s="237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10"/>
      <c r="C18" s="211"/>
      <c r="D18" s="212"/>
      <c r="E18" s="211"/>
      <c r="F18" s="235"/>
      <c r="G18" s="238"/>
      <c r="H18" s="238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5"/>
      <c r="C19" s="216"/>
      <c r="D19" s="217"/>
      <c r="E19" s="216"/>
      <c r="F19" s="236"/>
      <c r="G19" s="236"/>
      <c r="H19" s="237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10"/>
      <c r="C20" s="211"/>
      <c r="D20" s="212"/>
      <c r="E20" s="211"/>
      <c r="F20" s="234"/>
      <c r="G20" s="234"/>
      <c r="H20" s="235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5"/>
      <c r="C21" s="216"/>
      <c r="D21" s="217"/>
      <c r="E21" s="216"/>
      <c r="F21" s="236"/>
      <c r="G21" s="236"/>
      <c r="H21" s="237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10"/>
      <c r="C22" s="211"/>
      <c r="D22" s="212"/>
      <c r="E22" s="211"/>
      <c r="F22" s="234"/>
      <c r="G22" s="234"/>
      <c r="H22" s="235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5"/>
      <c r="C23" s="216"/>
      <c r="D23" s="217"/>
      <c r="E23" s="216"/>
      <c r="F23" s="236"/>
      <c r="G23" s="236"/>
      <c r="H23" s="237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10"/>
      <c r="C24" s="211"/>
      <c r="D24" s="212"/>
      <c r="E24" s="211"/>
      <c r="F24" s="234"/>
      <c r="G24" s="234"/>
      <c r="H24" s="235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5"/>
      <c r="C25" s="216"/>
      <c r="D25" s="217"/>
      <c r="E25" s="216"/>
      <c r="F25" s="236"/>
      <c r="G25" s="236"/>
      <c r="H25" s="237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10"/>
      <c r="C26" s="211"/>
      <c r="D26" s="212"/>
      <c r="E26" s="211"/>
      <c r="F26" s="234"/>
      <c r="G26" s="234"/>
      <c r="H26" s="235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5"/>
      <c r="C27" s="216"/>
      <c r="D27" s="217"/>
      <c r="E27" s="216"/>
      <c r="F27" s="236"/>
      <c r="G27" s="236"/>
      <c r="H27" s="237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10"/>
      <c r="C28" s="211"/>
      <c r="D28" s="212"/>
      <c r="E28" s="211"/>
      <c r="F28" s="222"/>
      <c r="G28" s="222"/>
      <c r="H28" s="223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5"/>
      <c r="C29" s="216"/>
      <c r="D29" s="217"/>
      <c r="E29" s="216"/>
      <c r="F29" s="218"/>
      <c r="G29" s="218"/>
      <c r="H29" s="219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10"/>
      <c r="C30" s="211"/>
      <c r="D30" s="212"/>
      <c r="E30" s="211"/>
      <c r="F30" s="222"/>
      <c r="G30" s="222"/>
      <c r="H30" s="223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5"/>
      <c r="C31" s="216"/>
      <c r="D31" s="217"/>
      <c r="E31" s="216"/>
      <c r="F31" s="218"/>
      <c r="G31" s="218"/>
      <c r="H31" s="219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10"/>
      <c r="C32" s="211"/>
      <c r="D32" s="212"/>
      <c r="E32" s="211"/>
      <c r="F32" s="223"/>
      <c r="G32" s="224"/>
      <c r="H32" s="22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5"/>
      <c r="C33" s="216"/>
      <c r="D33" s="217"/>
      <c r="E33" s="216"/>
      <c r="F33" s="236"/>
      <c r="G33" s="236"/>
      <c r="H33" s="237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10"/>
      <c r="C34" s="211"/>
      <c r="D34" s="212"/>
      <c r="E34" s="211"/>
      <c r="F34" s="234"/>
      <c r="G34" s="234"/>
      <c r="H34" s="235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5"/>
      <c r="C35" s="216"/>
      <c r="D35" s="217"/>
      <c r="E35" s="216"/>
      <c r="F35" s="236"/>
      <c r="G35" s="236"/>
      <c r="H35" s="237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10"/>
      <c r="C36" s="211"/>
      <c r="D36" s="212"/>
      <c r="E36" s="211"/>
      <c r="F36" s="234"/>
      <c r="G36" s="234"/>
      <c r="H36" s="235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5"/>
      <c r="C37" s="216"/>
      <c r="D37" s="217"/>
      <c r="E37" s="216"/>
      <c r="F37" s="236"/>
      <c r="G37" s="236"/>
      <c r="H37" s="237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10"/>
      <c r="C38" s="211"/>
      <c r="D38" s="212"/>
      <c r="E38" s="211"/>
      <c r="F38" s="234"/>
      <c r="G38" s="234"/>
      <c r="H38" s="235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5"/>
      <c r="C39" s="216"/>
      <c r="D39" s="217"/>
      <c r="E39" s="216"/>
      <c r="F39" s="236"/>
      <c r="G39" s="236"/>
      <c r="H39" s="237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10"/>
      <c r="C40" s="211"/>
      <c r="D40" s="212"/>
      <c r="E40" s="211"/>
      <c r="F40" s="234"/>
      <c r="G40" s="234"/>
      <c r="H40" s="235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5"/>
      <c r="C41" s="216"/>
      <c r="D41" s="217"/>
      <c r="E41" s="216"/>
      <c r="F41" s="236"/>
      <c r="G41" s="236"/>
      <c r="H41" s="237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10"/>
      <c r="C42" s="211"/>
      <c r="D42" s="212"/>
      <c r="E42" s="211"/>
      <c r="F42" s="234"/>
      <c r="G42" s="234"/>
      <c r="H42" s="235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5"/>
      <c r="C43" s="216"/>
      <c r="D43" s="217"/>
      <c r="E43" s="216"/>
      <c r="F43" s="236"/>
      <c r="G43" s="236"/>
      <c r="H43" s="237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10"/>
      <c r="C44" s="211"/>
      <c r="D44" s="212"/>
      <c r="E44" s="211"/>
      <c r="F44" s="234"/>
      <c r="G44" s="234"/>
      <c r="H44" s="235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5"/>
      <c r="C45" s="216"/>
      <c r="D45" s="217"/>
      <c r="E45" s="216"/>
      <c r="F45" s="236"/>
      <c r="G45" s="236"/>
      <c r="H45" s="237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10"/>
      <c r="C46" s="211"/>
      <c r="D46" s="212"/>
      <c r="E46" s="211"/>
      <c r="F46" s="235"/>
      <c r="G46" s="238"/>
      <c r="H46" s="238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5"/>
      <c r="C47" s="216"/>
      <c r="D47" s="217"/>
      <c r="E47" s="216"/>
      <c r="F47" s="236"/>
      <c r="G47" s="236"/>
      <c r="H47" s="237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10"/>
      <c r="C48" s="211"/>
      <c r="D48" s="212"/>
      <c r="E48" s="211"/>
      <c r="F48" s="234"/>
      <c r="G48" s="234"/>
      <c r="H48" s="235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5"/>
      <c r="C49" s="216"/>
      <c r="D49" s="217"/>
      <c r="E49" s="216"/>
      <c r="F49" s="236"/>
      <c r="G49" s="236"/>
      <c r="H49" s="237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10"/>
      <c r="C50" s="211"/>
      <c r="D50" s="212"/>
      <c r="E50" s="211"/>
      <c r="F50" s="234"/>
      <c r="G50" s="234"/>
      <c r="H50" s="235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5"/>
      <c r="C51" s="216"/>
      <c r="D51" s="217"/>
      <c r="E51" s="216"/>
      <c r="F51" s="236"/>
      <c r="G51" s="236"/>
      <c r="H51" s="237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10"/>
      <c r="C52" s="211"/>
      <c r="D52" s="212"/>
      <c r="E52" s="211"/>
      <c r="F52" s="222"/>
      <c r="G52" s="222"/>
      <c r="H52" s="223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5"/>
      <c r="C53" s="216"/>
      <c r="D53" s="217"/>
      <c r="E53" s="216"/>
      <c r="F53" s="218"/>
      <c r="G53" s="218"/>
      <c r="H53" s="219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10"/>
      <c r="C54" s="211"/>
      <c r="D54" s="212"/>
      <c r="E54" s="211"/>
      <c r="F54" s="222"/>
      <c r="G54" s="222"/>
      <c r="H54" s="223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5"/>
      <c r="C55" s="216"/>
      <c r="D55" s="217"/>
      <c r="E55" s="216"/>
      <c r="F55" s="218"/>
      <c r="G55" s="218"/>
      <c r="H55" s="219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10"/>
      <c r="C56" s="211"/>
      <c r="D56" s="212"/>
      <c r="E56" s="211"/>
      <c r="F56" s="222"/>
      <c r="G56" s="222"/>
      <c r="H56" s="223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5"/>
      <c r="C57" s="216"/>
      <c r="D57" s="217"/>
      <c r="E57" s="216"/>
      <c r="F57" s="218"/>
      <c r="G57" s="218"/>
      <c r="H57" s="219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10"/>
      <c r="C58" s="211"/>
      <c r="D58" s="212"/>
      <c r="E58" s="211"/>
      <c r="F58" s="222"/>
      <c r="G58" s="222"/>
      <c r="H58" s="223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5"/>
      <c r="C59" s="216"/>
      <c r="D59" s="217"/>
      <c r="E59" s="216"/>
      <c r="F59" s="218"/>
      <c r="G59" s="218"/>
      <c r="H59" s="219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10"/>
      <c r="C60" s="211"/>
      <c r="D60" s="212"/>
      <c r="E60" s="211"/>
      <c r="F60" s="223"/>
      <c r="G60" s="224"/>
      <c r="H60" s="22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5"/>
      <c r="C61" s="216"/>
      <c r="D61" s="217"/>
      <c r="E61" s="216"/>
      <c r="F61" s="218"/>
      <c r="G61" s="218"/>
      <c r="H61" s="219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10"/>
      <c r="C62" s="211"/>
      <c r="D62" s="212"/>
      <c r="E62" s="211"/>
      <c r="F62" s="222"/>
      <c r="G62" s="222"/>
      <c r="H62" s="223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5"/>
      <c r="C63" s="216"/>
      <c r="D63" s="217"/>
      <c r="E63" s="216"/>
      <c r="F63" s="218"/>
      <c r="G63" s="218"/>
      <c r="H63" s="219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10"/>
      <c r="C64" s="211"/>
      <c r="D64" s="212"/>
      <c r="E64" s="211"/>
      <c r="F64" s="222"/>
      <c r="G64" s="222"/>
      <c r="H64" s="223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5"/>
      <c r="C65" s="216"/>
      <c r="D65" s="217"/>
      <c r="E65" s="216"/>
      <c r="F65" s="218"/>
      <c r="G65" s="218"/>
      <c r="H65" s="219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10"/>
      <c r="C66" s="211"/>
      <c r="D66" s="212"/>
      <c r="E66" s="211"/>
      <c r="F66" s="222"/>
      <c r="G66" s="222"/>
      <c r="H66" s="223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5"/>
      <c r="C67" s="216"/>
      <c r="D67" s="217"/>
      <c r="E67" s="216"/>
      <c r="F67" s="218"/>
      <c r="G67" s="218"/>
      <c r="H67" s="219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10"/>
      <c r="C68" s="211"/>
      <c r="D68" s="212"/>
      <c r="E68" s="211"/>
      <c r="F68" s="222"/>
      <c r="G68" s="222"/>
      <c r="H68" s="223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5"/>
      <c r="C69" s="216"/>
      <c r="D69" s="217"/>
      <c r="E69" s="216"/>
      <c r="F69" s="218"/>
      <c r="G69" s="218"/>
      <c r="H69" s="219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10"/>
      <c r="C70" s="211"/>
      <c r="D70" s="212"/>
      <c r="E70" s="211"/>
      <c r="F70" s="222"/>
      <c r="G70" s="222"/>
      <c r="H70" s="223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0"/>
      <c r="C71" s="231"/>
      <c r="D71" s="217"/>
      <c r="E71" s="216"/>
      <c r="F71" s="232"/>
      <c r="G71" s="232"/>
      <c r="H71" s="233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25"/>
      <c r="C72" s="226"/>
      <c r="D72" s="212"/>
      <c r="E72" s="211"/>
      <c r="F72" s="227"/>
      <c r="G72" s="227"/>
      <c r="H72" s="22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0"/>
      <c r="C73" s="231"/>
      <c r="D73" s="217"/>
      <c r="E73" s="216"/>
      <c r="F73" s="232"/>
      <c r="G73" s="232"/>
      <c r="H73" s="233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25"/>
      <c r="C74" s="226"/>
      <c r="D74" s="212"/>
      <c r="E74" s="211"/>
      <c r="F74" s="228"/>
      <c r="G74" s="229"/>
      <c r="H74" s="229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0"/>
      <c r="C75" s="231"/>
      <c r="D75" s="217"/>
      <c r="E75" s="216"/>
      <c r="F75" s="232"/>
      <c r="G75" s="232"/>
      <c r="H75" s="233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25"/>
      <c r="C76" s="226"/>
      <c r="D76" s="212"/>
      <c r="E76" s="211"/>
      <c r="F76" s="227"/>
      <c r="G76" s="227"/>
      <c r="H76" s="22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0"/>
      <c r="C77" s="231"/>
      <c r="D77" s="217"/>
      <c r="E77" s="216"/>
      <c r="F77" s="232"/>
      <c r="G77" s="232"/>
      <c r="H77" s="233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25"/>
      <c r="C78" s="226"/>
      <c r="D78" s="212"/>
      <c r="E78" s="211"/>
      <c r="F78" s="227"/>
      <c r="G78" s="227"/>
      <c r="H78" s="22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0"/>
      <c r="C79" s="231"/>
      <c r="D79" s="217"/>
      <c r="E79" s="216"/>
      <c r="F79" s="232"/>
      <c r="G79" s="232"/>
      <c r="H79" s="233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25"/>
      <c r="C80" s="226"/>
      <c r="D80" s="212"/>
      <c r="E80" s="211"/>
      <c r="F80" s="227"/>
      <c r="G80" s="227"/>
      <c r="H80" s="22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0"/>
      <c r="C81" s="231"/>
      <c r="D81" s="217"/>
      <c r="E81" s="216"/>
      <c r="F81" s="232"/>
      <c r="G81" s="232"/>
      <c r="H81" s="233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25"/>
      <c r="C82" s="226"/>
      <c r="D82" s="212"/>
      <c r="E82" s="211"/>
      <c r="F82" s="227"/>
      <c r="G82" s="227"/>
      <c r="H82" s="22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0"/>
      <c r="C83" s="231"/>
      <c r="D83" s="217"/>
      <c r="E83" s="216"/>
      <c r="F83" s="232"/>
      <c r="G83" s="232"/>
      <c r="H83" s="233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25"/>
      <c r="C84" s="226"/>
      <c r="D84" s="212"/>
      <c r="E84" s="211"/>
      <c r="F84" s="227"/>
      <c r="G84" s="227"/>
      <c r="H84" s="22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0"/>
      <c r="C85" s="231"/>
      <c r="D85" s="217"/>
      <c r="E85" s="216"/>
      <c r="F85" s="232"/>
      <c r="G85" s="232"/>
      <c r="H85" s="233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25"/>
      <c r="C86" s="226"/>
      <c r="D86" s="212"/>
      <c r="E86" s="211"/>
      <c r="F86" s="227"/>
      <c r="G86" s="227"/>
      <c r="H86" s="22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0"/>
      <c r="C87" s="231"/>
      <c r="D87" s="217"/>
      <c r="E87" s="216"/>
      <c r="F87" s="232"/>
      <c r="G87" s="232"/>
      <c r="H87" s="233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25"/>
      <c r="C88" s="226"/>
      <c r="D88" s="212"/>
      <c r="E88" s="211"/>
      <c r="F88" s="228"/>
      <c r="G88" s="229"/>
      <c r="H88" s="229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0"/>
      <c r="C89" s="231"/>
      <c r="D89" s="217"/>
      <c r="E89" s="216"/>
      <c r="F89" s="232"/>
      <c r="G89" s="232"/>
      <c r="H89" s="233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25"/>
      <c r="C90" s="226"/>
      <c r="D90" s="212"/>
      <c r="E90" s="211"/>
      <c r="F90" s="227"/>
      <c r="G90" s="227"/>
      <c r="H90" s="22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0"/>
      <c r="C91" s="231"/>
      <c r="D91" s="217"/>
      <c r="E91" s="216"/>
      <c r="F91" s="232"/>
      <c r="G91" s="232"/>
      <c r="H91" s="233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25"/>
      <c r="C92" s="226"/>
      <c r="D92" s="212"/>
      <c r="E92" s="211"/>
      <c r="F92" s="227"/>
      <c r="G92" s="227"/>
      <c r="H92" s="22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0"/>
      <c r="C93" s="231"/>
      <c r="D93" s="217"/>
      <c r="E93" s="216"/>
      <c r="F93" s="232"/>
      <c r="G93" s="232"/>
      <c r="H93" s="233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25"/>
      <c r="C94" s="226"/>
      <c r="D94" s="212"/>
      <c r="E94" s="211"/>
      <c r="F94" s="227"/>
      <c r="G94" s="227"/>
      <c r="H94" s="22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0"/>
      <c r="C95" s="231"/>
      <c r="D95" s="217"/>
      <c r="E95" s="216"/>
      <c r="F95" s="232"/>
      <c r="G95" s="232"/>
      <c r="H95" s="233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25"/>
      <c r="C96" s="226"/>
      <c r="D96" s="212"/>
      <c r="E96" s="211"/>
      <c r="F96" s="227"/>
      <c r="G96" s="227"/>
      <c r="H96" s="22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0"/>
      <c r="C97" s="231"/>
      <c r="D97" s="217"/>
      <c r="E97" s="216"/>
      <c r="F97" s="232"/>
      <c r="G97" s="232"/>
      <c r="H97" s="233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25"/>
      <c r="C98" s="226"/>
      <c r="D98" s="212"/>
      <c r="E98" s="211"/>
      <c r="F98" s="227"/>
      <c r="G98" s="227"/>
      <c r="H98" s="22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0"/>
      <c r="C99" s="231"/>
      <c r="D99" s="217"/>
      <c r="E99" s="216"/>
      <c r="F99" s="232"/>
      <c r="G99" s="232"/>
      <c r="H99" s="233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25"/>
      <c r="C100" s="226"/>
      <c r="D100" s="212"/>
      <c r="E100" s="211"/>
      <c r="F100" s="227"/>
      <c r="G100" s="227"/>
      <c r="H100" s="22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0"/>
      <c r="C101" s="231"/>
      <c r="D101" s="217"/>
      <c r="E101" s="216"/>
      <c r="F101" s="232"/>
      <c r="G101" s="232"/>
      <c r="H101" s="233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25"/>
      <c r="C102" s="226"/>
      <c r="D102" s="212"/>
      <c r="E102" s="211"/>
      <c r="F102" s="228"/>
      <c r="G102" s="229"/>
      <c r="H102" s="229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0"/>
      <c r="C103" s="231"/>
      <c r="D103" s="217"/>
      <c r="E103" s="216"/>
      <c r="F103" s="232"/>
      <c r="G103" s="232"/>
      <c r="H103" s="233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25"/>
      <c r="C104" s="226"/>
      <c r="D104" s="212"/>
      <c r="E104" s="211"/>
      <c r="F104" s="227"/>
      <c r="G104" s="227"/>
      <c r="H104" s="22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5"/>
      <c r="C105" s="216"/>
      <c r="D105" s="217"/>
      <c r="E105" s="216"/>
      <c r="F105" s="218"/>
      <c r="G105" s="218"/>
      <c r="H105" s="219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10"/>
      <c r="C106" s="211"/>
      <c r="D106" s="212"/>
      <c r="E106" s="211"/>
      <c r="F106" s="222"/>
      <c r="G106" s="222"/>
      <c r="H106" s="223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5"/>
      <c r="C107" s="216"/>
      <c r="D107" s="217"/>
      <c r="E107" s="216"/>
      <c r="F107" s="218"/>
      <c r="G107" s="218"/>
      <c r="H107" s="219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10"/>
      <c r="C108" s="211"/>
      <c r="D108" s="212"/>
      <c r="E108" s="211"/>
      <c r="F108" s="222"/>
      <c r="G108" s="222"/>
      <c r="H108" s="223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5"/>
      <c r="C109" s="216"/>
      <c r="D109" s="217"/>
      <c r="E109" s="216"/>
      <c r="F109" s="218"/>
      <c r="G109" s="218"/>
      <c r="H109" s="219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10"/>
      <c r="C110" s="211"/>
      <c r="D110" s="212"/>
      <c r="E110" s="211"/>
      <c r="F110" s="222"/>
      <c r="G110" s="222"/>
      <c r="H110" s="223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5"/>
      <c r="C111" s="216"/>
      <c r="D111" s="217"/>
      <c r="E111" s="216"/>
      <c r="F111" s="218"/>
      <c r="G111" s="218"/>
      <c r="H111" s="219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10"/>
      <c r="C112" s="211"/>
      <c r="D112" s="212"/>
      <c r="E112" s="211"/>
      <c r="F112" s="222"/>
      <c r="G112" s="222"/>
      <c r="H112" s="223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5"/>
      <c r="C113" s="216"/>
      <c r="D113" s="217"/>
      <c r="E113" s="216"/>
      <c r="F113" s="218"/>
      <c r="G113" s="218"/>
      <c r="H113" s="219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10"/>
      <c r="C114" s="211"/>
      <c r="D114" s="212"/>
      <c r="E114" s="211"/>
      <c r="F114" s="222"/>
      <c r="G114" s="222"/>
      <c r="H114" s="223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5"/>
      <c r="C115" s="216"/>
      <c r="D115" s="217"/>
      <c r="E115" s="216"/>
      <c r="F115" s="218"/>
      <c r="G115" s="218"/>
      <c r="H115" s="219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10"/>
      <c r="C116" s="211"/>
      <c r="D116" s="212"/>
      <c r="E116" s="211"/>
      <c r="F116" s="223"/>
      <c r="G116" s="224"/>
      <c r="H116" s="22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5"/>
      <c r="C117" s="216"/>
      <c r="D117" s="217"/>
      <c r="E117" s="216"/>
      <c r="F117" s="218"/>
      <c r="G117" s="218"/>
      <c r="H117" s="219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10"/>
      <c r="C118" s="211"/>
      <c r="D118" s="212"/>
      <c r="E118" s="211"/>
      <c r="F118" s="222"/>
      <c r="G118" s="222"/>
      <c r="H118" s="223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5"/>
      <c r="C119" s="216"/>
      <c r="D119" s="217"/>
      <c r="E119" s="216"/>
      <c r="F119" s="218"/>
      <c r="G119" s="218"/>
      <c r="H119" s="219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10"/>
      <c r="C120" s="211"/>
      <c r="D120" s="212"/>
      <c r="E120" s="211"/>
      <c r="F120" s="222"/>
      <c r="G120" s="222"/>
      <c r="H120" s="223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5"/>
      <c r="C121" s="216"/>
      <c r="D121" s="217"/>
      <c r="E121" s="216"/>
      <c r="F121" s="218"/>
      <c r="G121" s="218"/>
      <c r="H121" s="219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10"/>
      <c r="C122" s="211"/>
      <c r="D122" s="212"/>
      <c r="E122" s="211"/>
      <c r="F122" s="222"/>
      <c r="G122" s="222"/>
      <c r="H122" s="223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5"/>
      <c r="C123" s="216"/>
      <c r="D123" s="217"/>
      <c r="E123" s="216"/>
      <c r="F123" s="218"/>
      <c r="G123" s="218"/>
      <c r="H123" s="219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10"/>
      <c r="C124" s="211"/>
      <c r="D124" s="212"/>
      <c r="E124" s="211"/>
      <c r="F124" s="222"/>
      <c r="G124" s="222"/>
      <c r="H124" s="223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5"/>
      <c r="C125" s="216"/>
      <c r="D125" s="217"/>
      <c r="E125" s="216"/>
      <c r="F125" s="218"/>
      <c r="G125" s="218"/>
      <c r="H125" s="219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10"/>
      <c r="C126" s="211"/>
      <c r="D126" s="212"/>
      <c r="E126" s="211"/>
      <c r="F126" s="222"/>
      <c r="G126" s="222"/>
      <c r="H126" s="223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5"/>
      <c r="C127" s="216"/>
      <c r="D127" s="217"/>
      <c r="E127" s="216"/>
      <c r="F127" s="218"/>
      <c r="G127" s="218"/>
      <c r="H127" s="219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10"/>
      <c r="C128" s="211"/>
      <c r="D128" s="212"/>
      <c r="E128" s="211"/>
      <c r="F128" s="222"/>
      <c r="G128" s="222"/>
      <c r="H128" s="223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5"/>
      <c r="C129" s="216"/>
      <c r="D129" s="217"/>
      <c r="E129" s="216"/>
      <c r="F129" s="218"/>
      <c r="G129" s="218"/>
      <c r="H129" s="219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10"/>
      <c r="C130" s="211"/>
      <c r="D130" s="212"/>
      <c r="E130" s="211"/>
      <c r="F130" s="223"/>
      <c r="G130" s="224"/>
      <c r="H130" s="22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5"/>
      <c r="C131" s="216"/>
      <c r="D131" s="217"/>
      <c r="E131" s="216"/>
      <c r="F131" s="218"/>
      <c r="G131" s="218"/>
      <c r="H131" s="219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10"/>
      <c r="C132" s="211"/>
      <c r="D132" s="212"/>
      <c r="E132" s="211"/>
      <c r="F132" s="222"/>
      <c r="G132" s="222"/>
      <c r="H132" s="223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5"/>
      <c r="C133" s="216"/>
      <c r="D133" s="217"/>
      <c r="E133" s="216"/>
      <c r="F133" s="218"/>
      <c r="G133" s="218"/>
      <c r="H133" s="219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10"/>
      <c r="C134" s="211"/>
      <c r="D134" s="212"/>
      <c r="E134" s="211"/>
      <c r="F134" s="222"/>
      <c r="G134" s="222"/>
      <c r="H134" s="223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5"/>
      <c r="C135" s="216"/>
      <c r="D135" s="217"/>
      <c r="E135" s="216"/>
      <c r="F135" s="218"/>
      <c r="G135" s="218"/>
      <c r="H135" s="219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10"/>
      <c r="C136" s="211"/>
      <c r="D136" s="212"/>
      <c r="E136" s="211"/>
      <c r="F136" s="222"/>
      <c r="G136" s="222"/>
      <c r="H136" s="223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5"/>
      <c r="C137" s="216"/>
      <c r="D137" s="217"/>
      <c r="E137" s="216"/>
      <c r="F137" s="218"/>
      <c r="G137" s="218"/>
      <c r="H137" s="219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10"/>
      <c r="C138" s="211"/>
      <c r="D138" s="212"/>
      <c r="E138" s="211"/>
      <c r="F138" s="222"/>
      <c r="G138" s="222"/>
      <c r="H138" s="223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5"/>
      <c r="C139" s="216"/>
      <c r="D139" s="217"/>
      <c r="E139" s="216"/>
      <c r="F139" s="218"/>
      <c r="G139" s="218"/>
      <c r="H139" s="219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10"/>
      <c r="C140" s="211"/>
      <c r="D140" s="212"/>
      <c r="E140" s="211"/>
      <c r="F140" s="222"/>
      <c r="G140" s="222"/>
      <c r="H140" s="223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5"/>
      <c r="C141" s="216"/>
      <c r="D141" s="217"/>
      <c r="E141" s="216"/>
      <c r="F141" s="218"/>
      <c r="G141" s="218"/>
      <c r="H141" s="219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10"/>
      <c r="C142" s="211"/>
      <c r="D142" s="212"/>
      <c r="E142" s="211"/>
      <c r="F142" s="222"/>
      <c r="G142" s="222"/>
      <c r="H142" s="223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5"/>
      <c r="C143" s="216"/>
      <c r="D143" s="217"/>
      <c r="E143" s="216"/>
      <c r="F143" s="218"/>
      <c r="G143" s="218"/>
      <c r="H143" s="219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10"/>
      <c r="C144" s="211"/>
      <c r="D144" s="212"/>
      <c r="E144" s="211"/>
      <c r="F144" s="223"/>
      <c r="G144" s="224"/>
      <c r="H144" s="22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5"/>
      <c r="C145" s="216"/>
      <c r="D145" s="217"/>
      <c r="E145" s="216"/>
      <c r="F145" s="218"/>
      <c r="G145" s="218"/>
      <c r="H145" s="219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10"/>
      <c r="C146" s="211"/>
      <c r="D146" s="212"/>
      <c r="E146" s="211"/>
      <c r="F146" s="222"/>
      <c r="G146" s="222"/>
      <c r="H146" s="223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5"/>
      <c r="C147" s="216"/>
      <c r="D147" s="217"/>
      <c r="E147" s="216"/>
      <c r="F147" s="218"/>
      <c r="G147" s="218"/>
      <c r="H147" s="219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10"/>
      <c r="C148" s="211"/>
      <c r="D148" s="212"/>
      <c r="E148" s="211"/>
      <c r="F148" s="222"/>
      <c r="G148" s="222"/>
      <c r="H148" s="223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5"/>
      <c r="C149" s="216"/>
      <c r="D149" s="217"/>
      <c r="E149" s="216"/>
      <c r="F149" s="218"/>
      <c r="G149" s="218"/>
      <c r="H149" s="219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10"/>
      <c r="C150" s="211"/>
      <c r="D150" s="212"/>
      <c r="E150" s="211"/>
      <c r="F150" s="222"/>
      <c r="G150" s="222"/>
      <c r="H150" s="223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5"/>
      <c r="C151" s="216"/>
      <c r="D151" s="217"/>
      <c r="E151" s="216"/>
      <c r="F151" s="218"/>
      <c r="G151" s="218"/>
      <c r="H151" s="219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10"/>
      <c r="C152" s="211"/>
      <c r="D152" s="212"/>
      <c r="E152" s="211"/>
      <c r="F152" s="222"/>
      <c r="G152" s="222"/>
      <c r="H152" s="223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5"/>
      <c r="C153" s="216"/>
      <c r="D153" s="217"/>
      <c r="E153" s="216"/>
      <c r="F153" s="218"/>
      <c r="G153" s="218"/>
      <c r="H153" s="219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10"/>
      <c r="C154" s="211"/>
      <c r="D154" s="212"/>
      <c r="E154" s="211"/>
      <c r="F154" s="222"/>
      <c r="G154" s="222"/>
      <c r="H154" s="223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5"/>
      <c r="C155" s="216"/>
      <c r="D155" s="217"/>
      <c r="E155" s="216"/>
      <c r="F155" s="218"/>
      <c r="G155" s="218"/>
      <c r="H155" s="219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10"/>
      <c r="C156" s="211"/>
      <c r="D156" s="212"/>
      <c r="E156" s="211"/>
      <c r="F156" s="222"/>
      <c r="G156" s="222"/>
      <c r="H156" s="223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5"/>
      <c r="C157" s="216"/>
      <c r="D157" s="217"/>
      <c r="E157" s="216"/>
      <c r="F157" s="218"/>
      <c r="G157" s="218"/>
      <c r="H157" s="219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10"/>
      <c r="C158" s="211"/>
      <c r="D158" s="212"/>
      <c r="E158" s="211"/>
      <c r="F158" s="223"/>
      <c r="G158" s="224"/>
      <c r="H158" s="22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5"/>
      <c r="C159" s="216"/>
      <c r="D159" s="217"/>
      <c r="E159" s="216"/>
      <c r="F159" s="218"/>
      <c r="G159" s="218"/>
      <c r="H159" s="219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10"/>
      <c r="C160" s="211"/>
      <c r="D160" s="212"/>
      <c r="E160" s="211"/>
      <c r="F160" s="222"/>
      <c r="G160" s="222"/>
      <c r="H160" s="223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5"/>
      <c r="C161" s="216"/>
      <c r="D161" s="217"/>
      <c r="E161" s="216"/>
      <c r="F161" s="218"/>
      <c r="G161" s="218"/>
      <c r="H161" s="219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10"/>
      <c r="C162" s="211"/>
      <c r="D162" s="212"/>
      <c r="E162" s="211"/>
      <c r="F162" s="222"/>
      <c r="G162" s="222"/>
      <c r="H162" s="223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5"/>
      <c r="C163" s="216"/>
      <c r="D163" s="217"/>
      <c r="E163" s="216"/>
      <c r="F163" s="218"/>
      <c r="G163" s="218"/>
      <c r="H163" s="219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10"/>
      <c r="C164" s="211"/>
      <c r="D164" s="212"/>
      <c r="E164" s="211"/>
      <c r="F164" s="222"/>
      <c r="G164" s="222"/>
      <c r="H164" s="223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5"/>
      <c r="C165" s="216"/>
      <c r="D165" s="217"/>
      <c r="E165" s="216"/>
      <c r="F165" s="218"/>
      <c r="G165" s="218"/>
      <c r="H165" s="219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10"/>
      <c r="C166" s="211"/>
      <c r="D166" s="212"/>
      <c r="E166" s="211"/>
      <c r="F166" s="222"/>
      <c r="G166" s="222"/>
      <c r="H166" s="223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5"/>
      <c r="C167" s="216"/>
      <c r="D167" s="217"/>
      <c r="E167" s="216"/>
      <c r="F167" s="218"/>
      <c r="G167" s="218"/>
      <c r="H167" s="219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10"/>
      <c r="C168" s="211"/>
      <c r="D168" s="212"/>
      <c r="E168" s="211"/>
      <c r="F168" s="222"/>
      <c r="G168" s="222"/>
      <c r="H168" s="223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5"/>
      <c r="C169" s="216"/>
      <c r="D169" s="217"/>
      <c r="E169" s="216"/>
      <c r="F169" s="218"/>
      <c r="G169" s="218"/>
      <c r="H169" s="219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10"/>
      <c r="C170" s="211"/>
      <c r="D170" s="212"/>
      <c r="E170" s="211"/>
      <c r="F170" s="222"/>
      <c r="G170" s="222"/>
      <c r="H170" s="223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5"/>
      <c r="C171" s="216"/>
      <c r="D171" s="217"/>
      <c r="E171" s="216"/>
      <c r="F171" s="218"/>
      <c r="G171" s="218"/>
      <c r="H171" s="219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10"/>
      <c r="C172" s="211"/>
      <c r="D172" s="212"/>
      <c r="E172" s="211"/>
      <c r="F172" s="223"/>
      <c r="G172" s="224"/>
      <c r="H172" s="22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5"/>
      <c r="C173" s="216"/>
      <c r="D173" s="217"/>
      <c r="E173" s="216"/>
      <c r="F173" s="218"/>
      <c r="G173" s="218"/>
      <c r="H173" s="219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10"/>
      <c r="C174" s="211"/>
      <c r="D174" s="212"/>
      <c r="E174" s="211"/>
      <c r="F174" s="222"/>
      <c r="G174" s="222"/>
      <c r="H174" s="223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5"/>
      <c r="C175" s="216"/>
      <c r="D175" s="217"/>
      <c r="E175" s="216"/>
      <c r="F175" s="218"/>
      <c r="G175" s="218"/>
      <c r="H175" s="219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10"/>
      <c r="C176" s="211"/>
      <c r="D176" s="212"/>
      <c r="E176" s="211"/>
      <c r="F176" s="222"/>
      <c r="G176" s="222"/>
      <c r="H176" s="223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5"/>
      <c r="C177" s="216"/>
      <c r="D177" s="217"/>
      <c r="E177" s="216"/>
      <c r="F177" s="218"/>
      <c r="G177" s="218"/>
      <c r="H177" s="219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10"/>
      <c r="C178" s="211"/>
      <c r="D178" s="212"/>
      <c r="E178" s="211"/>
      <c r="F178" s="222"/>
      <c r="G178" s="222"/>
      <c r="H178" s="223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5"/>
      <c r="C179" s="216"/>
      <c r="D179" s="217"/>
      <c r="E179" s="216"/>
      <c r="F179" s="218"/>
      <c r="G179" s="218"/>
      <c r="H179" s="219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10"/>
      <c r="C180" s="211"/>
      <c r="D180" s="212"/>
      <c r="E180" s="211"/>
      <c r="F180" s="222"/>
      <c r="G180" s="222"/>
      <c r="H180" s="223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5"/>
      <c r="C181" s="216"/>
      <c r="D181" s="217"/>
      <c r="E181" s="216"/>
      <c r="F181" s="218"/>
      <c r="G181" s="218"/>
      <c r="H181" s="219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10"/>
      <c r="C182" s="211"/>
      <c r="D182" s="212"/>
      <c r="E182" s="211"/>
      <c r="F182" s="222"/>
      <c r="G182" s="222"/>
      <c r="H182" s="223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5"/>
      <c r="C183" s="216"/>
      <c r="D183" s="217"/>
      <c r="E183" s="216"/>
      <c r="F183" s="218"/>
      <c r="G183" s="218"/>
      <c r="H183" s="219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10"/>
      <c r="C184" s="211"/>
      <c r="D184" s="212"/>
      <c r="E184" s="211"/>
      <c r="F184" s="222"/>
      <c r="G184" s="222"/>
      <c r="H184" s="223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5"/>
      <c r="C185" s="216"/>
      <c r="D185" s="217"/>
      <c r="E185" s="216"/>
      <c r="F185" s="218"/>
      <c r="G185" s="218"/>
      <c r="H185" s="219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10"/>
      <c r="C186" s="211"/>
      <c r="D186" s="212"/>
      <c r="E186" s="211"/>
      <c r="F186" s="223"/>
      <c r="G186" s="224"/>
      <c r="H186" s="22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5"/>
      <c r="C187" s="216"/>
      <c r="D187" s="217"/>
      <c r="E187" s="216"/>
      <c r="F187" s="218"/>
      <c r="G187" s="218"/>
      <c r="H187" s="219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10"/>
      <c r="C188" s="211"/>
      <c r="D188" s="212"/>
      <c r="E188" s="211"/>
      <c r="F188" s="222"/>
      <c r="G188" s="222"/>
      <c r="H188" s="223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5"/>
      <c r="C189" s="216"/>
      <c r="D189" s="217"/>
      <c r="E189" s="216"/>
      <c r="F189" s="218"/>
      <c r="G189" s="218"/>
      <c r="H189" s="219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10"/>
      <c r="C190" s="211"/>
      <c r="D190" s="212"/>
      <c r="E190" s="211"/>
      <c r="F190" s="222"/>
      <c r="G190" s="222"/>
      <c r="H190" s="223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5"/>
      <c r="C191" s="216"/>
      <c r="D191" s="217"/>
      <c r="E191" s="216"/>
      <c r="F191" s="218"/>
      <c r="G191" s="218"/>
      <c r="H191" s="219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10"/>
      <c r="C192" s="211"/>
      <c r="D192" s="212"/>
      <c r="E192" s="211"/>
      <c r="F192" s="222"/>
      <c r="G192" s="222"/>
      <c r="H192" s="223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5"/>
      <c r="C193" s="216"/>
      <c r="D193" s="217"/>
      <c r="E193" s="216"/>
      <c r="F193" s="218"/>
      <c r="G193" s="218"/>
      <c r="H193" s="219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10"/>
      <c r="C194" s="211"/>
      <c r="D194" s="212"/>
      <c r="E194" s="211"/>
      <c r="F194" s="222"/>
      <c r="G194" s="222"/>
      <c r="H194" s="223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5"/>
      <c r="C195" s="216"/>
      <c r="D195" s="217"/>
      <c r="E195" s="216"/>
      <c r="F195" s="218"/>
      <c r="G195" s="218"/>
      <c r="H195" s="219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10"/>
      <c r="C196" s="211"/>
      <c r="D196" s="212"/>
      <c r="E196" s="211"/>
      <c r="F196" s="222"/>
      <c r="G196" s="222"/>
      <c r="H196" s="223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5"/>
      <c r="C197" s="216"/>
      <c r="D197" s="217"/>
      <c r="E197" s="216"/>
      <c r="F197" s="218"/>
      <c r="G197" s="218"/>
      <c r="H197" s="219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10"/>
      <c r="C198" s="211"/>
      <c r="D198" s="212"/>
      <c r="E198" s="211"/>
      <c r="F198" s="222"/>
      <c r="G198" s="222"/>
      <c r="H198" s="223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5"/>
      <c r="C199" s="216"/>
      <c r="D199" s="217"/>
      <c r="E199" s="216"/>
      <c r="F199" s="218"/>
      <c r="G199" s="218"/>
      <c r="H199" s="219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10"/>
      <c r="C200" s="211"/>
      <c r="D200" s="212"/>
      <c r="E200" s="211"/>
      <c r="F200" s="223"/>
      <c r="G200" s="224"/>
      <c r="H200" s="22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5"/>
      <c r="C201" s="216"/>
      <c r="D201" s="217"/>
      <c r="E201" s="216"/>
      <c r="F201" s="218"/>
      <c r="G201" s="218"/>
      <c r="H201" s="219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10"/>
      <c r="C202" s="211"/>
      <c r="D202" s="212"/>
      <c r="E202" s="211"/>
      <c r="F202" s="222"/>
      <c r="G202" s="222"/>
      <c r="H202" s="223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5"/>
      <c r="C203" s="216"/>
      <c r="D203" s="217"/>
      <c r="E203" s="216"/>
      <c r="F203" s="218"/>
      <c r="G203" s="218"/>
      <c r="H203" s="219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10"/>
      <c r="C204" s="211"/>
      <c r="D204" s="212"/>
      <c r="E204" s="211"/>
      <c r="F204" s="222"/>
      <c r="G204" s="222"/>
      <c r="H204" s="223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5"/>
      <c r="C205" s="216"/>
      <c r="D205" s="217"/>
      <c r="E205" s="216"/>
      <c r="F205" s="218"/>
      <c r="G205" s="218"/>
      <c r="H205" s="219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10"/>
      <c r="C206" s="211"/>
      <c r="D206" s="212"/>
      <c r="E206" s="211"/>
      <c r="F206" s="222"/>
      <c r="G206" s="222"/>
      <c r="H206" s="223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5"/>
      <c r="C207" s="216"/>
      <c r="D207" s="217"/>
      <c r="E207" s="216"/>
      <c r="F207" s="218"/>
      <c r="G207" s="218"/>
      <c r="H207" s="219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10"/>
      <c r="C208" s="211"/>
      <c r="D208" s="212"/>
      <c r="E208" s="211"/>
      <c r="F208" s="222"/>
      <c r="G208" s="222"/>
      <c r="H208" s="223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5"/>
      <c r="C209" s="216"/>
      <c r="D209" s="217"/>
      <c r="E209" s="216"/>
      <c r="F209" s="218"/>
      <c r="G209" s="218"/>
      <c r="H209" s="219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10"/>
      <c r="C210" s="211"/>
      <c r="D210" s="212"/>
      <c r="E210" s="211"/>
      <c r="F210" s="222"/>
      <c r="G210" s="222"/>
      <c r="H210" s="223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5"/>
      <c r="C211" s="216"/>
      <c r="D211" s="217"/>
      <c r="E211" s="216"/>
      <c r="F211" s="218"/>
      <c r="G211" s="218"/>
      <c r="H211" s="219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10"/>
      <c r="C212" s="211"/>
      <c r="D212" s="212"/>
      <c r="E212" s="211"/>
      <c r="F212" s="222"/>
      <c r="G212" s="222"/>
      <c r="H212" s="223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5"/>
      <c r="C213" s="216"/>
      <c r="D213" s="217"/>
      <c r="E213" s="216"/>
      <c r="F213" s="218"/>
      <c r="G213" s="218"/>
      <c r="H213" s="219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10"/>
      <c r="C214" s="211"/>
      <c r="D214" s="212"/>
      <c r="E214" s="211"/>
      <c r="F214" s="223"/>
      <c r="G214" s="224"/>
      <c r="H214" s="22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5"/>
      <c r="C215" s="216"/>
      <c r="D215" s="217"/>
      <c r="E215" s="216"/>
      <c r="F215" s="218"/>
      <c r="G215" s="218"/>
      <c r="H215" s="219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10"/>
      <c r="C216" s="211"/>
      <c r="D216" s="212"/>
      <c r="E216" s="211"/>
      <c r="F216" s="222"/>
      <c r="G216" s="222"/>
      <c r="H216" s="223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5"/>
      <c r="C217" s="216"/>
      <c r="D217" s="217"/>
      <c r="E217" s="216"/>
      <c r="F217" s="218"/>
      <c r="G217" s="218"/>
      <c r="H217" s="219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10"/>
      <c r="C218" s="211"/>
      <c r="D218" s="212"/>
      <c r="E218" s="211"/>
      <c r="F218" s="222"/>
      <c r="G218" s="222"/>
      <c r="H218" s="223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5"/>
      <c r="C219" s="216"/>
      <c r="D219" s="217"/>
      <c r="E219" s="216"/>
      <c r="F219" s="218"/>
      <c r="G219" s="218"/>
      <c r="H219" s="219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10"/>
      <c r="C220" s="211"/>
      <c r="D220" s="212"/>
      <c r="E220" s="211"/>
      <c r="F220" s="222"/>
      <c r="G220" s="222"/>
      <c r="H220" s="223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5"/>
      <c r="C221" s="216"/>
      <c r="D221" s="217"/>
      <c r="E221" s="216"/>
      <c r="F221" s="218"/>
      <c r="G221" s="218"/>
      <c r="H221" s="219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10"/>
      <c r="C222" s="211"/>
      <c r="D222" s="212"/>
      <c r="E222" s="211"/>
      <c r="F222" s="222"/>
      <c r="G222" s="222"/>
      <c r="H222" s="223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5"/>
      <c r="C223" s="216"/>
      <c r="D223" s="217"/>
      <c r="E223" s="216"/>
      <c r="F223" s="218"/>
      <c r="G223" s="218"/>
      <c r="H223" s="219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10"/>
      <c r="C224" s="211"/>
      <c r="D224" s="212"/>
      <c r="E224" s="211"/>
      <c r="F224" s="222"/>
      <c r="G224" s="222"/>
      <c r="H224" s="223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5"/>
      <c r="C225" s="216"/>
      <c r="D225" s="217"/>
      <c r="E225" s="216"/>
      <c r="F225" s="218"/>
      <c r="G225" s="218"/>
      <c r="H225" s="219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10"/>
      <c r="C226" s="211"/>
      <c r="D226" s="212"/>
      <c r="E226" s="211"/>
      <c r="F226" s="222"/>
      <c r="G226" s="222"/>
      <c r="H226" s="223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5"/>
      <c r="C227" s="216"/>
      <c r="D227" s="217"/>
      <c r="E227" s="216"/>
      <c r="F227" s="218"/>
      <c r="G227" s="218"/>
      <c r="H227" s="219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10"/>
      <c r="C228" s="211"/>
      <c r="D228" s="212"/>
      <c r="E228" s="211"/>
      <c r="F228" s="223"/>
      <c r="G228" s="224"/>
      <c r="H228" s="22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5"/>
      <c r="C229" s="216"/>
      <c r="D229" s="217"/>
      <c r="E229" s="216"/>
      <c r="F229" s="218"/>
      <c r="G229" s="218"/>
      <c r="H229" s="219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10"/>
      <c r="C230" s="211"/>
      <c r="D230" s="212"/>
      <c r="E230" s="211"/>
      <c r="F230" s="222"/>
      <c r="G230" s="222"/>
      <c r="H230" s="223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5"/>
      <c r="C231" s="216"/>
      <c r="D231" s="217"/>
      <c r="E231" s="216"/>
      <c r="F231" s="218"/>
      <c r="G231" s="218"/>
      <c r="H231" s="219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10"/>
      <c r="C232" s="211"/>
      <c r="D232" s="212"/>
      <c r="E232" s="211"/>
      <c r="F232" s="222"/>
      <c r="G232" s="222"/>
      <c r="H232" s="223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5"/>
      <c r="C233" s="216"/>
      <c r="D233" s="217"/>
      <c r="E233" s="216"/>
      <c r="F233" s="218"/>
      <c r="G233" s="218"/>
      <c r="H233" s="219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10"/>
      <c r="C234" s="211"/>
      <c r="D234" s="212"/>
      <c r="E234" s="211"/>
      <c r="F234" s="222"/>
      <c r="G234" s="222"/>
      <c r="H234" s="223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5"/>
      <c r="C235" s="216"/>
      <c r="D235" s="217"/>
      <c r="E235" s="216"/>
      <c r="F235" s="218"/>
      <c r="G235" s="218"/>
      <c r="H235" s="219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10"/>
      <c r="C236" s="211"/>
      <c r="D236" s="212"/>
      <c r="E236" s="211"/>
      <c r="F236" s="222"/>
      <c r="G236" s="222"/>
      <c r="H236" s="223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5"/>
      <c r="C237" s="216"/>
      <c r="D237" s="217"/>
      <c r="E237" s="216"/>
      <c r="F237" s="218"/>
      <c r="G237" s="218"/>
      <c r="H237" s="219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10"/>
      <c r="C238" s="211"/>
      <c r="D238" s="212"/>
      <c r="E238" s="211"/>
      <c r="F238" s="222"/>
      <c r="G238" s="222"/>
      <c r="H238" s="223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5"/>
      <c r="C239" s="216"/>
      <c r="D239" s="217"/>
      <c r="E239" s="216"/>
      <c r="F239" s="218"/>
      <c r="G239" s="218"/>
      <c r="H239" s="219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10"/>
      <c r="C240" s="211"/>
      <c r="D240" s="212"/>
      <c r="E240" s="211"/>
      <c r="F240" s="222"/>
      <c r="G240" s="222"/>
      <c r="H240" s="223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5"/>
      <c r="C241" s="216"/>
      <c r="D241" s="217"/>
      <c r="E241" s="216"/>
      <c r="F241" s="218"/>
      <c r="G241" s="218"/>
      <c r="H241" s="219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10"/>
      <c r="C242" s="211"/>
      <c r="D242" s="212"/>
      <c r="E242" s="211"/>
      <c r="F242" s="223"/>
      <c r="G242" s="224"/>
      <c r="H242" s="22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5"/>
      <c r="C243" s="216"/>
      <c r="D243" s="217"/>
      <c r="E243" s="216"/>
      <c r="F243" s="218"/>
      <c r="G243" s="218"/>
      <c r="H243" s="219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10"/>
      <c r="C244" s="211"/>
      <c r="D244" s="212"/>
      <c r="E244" s="211"/>
      <c r="F244" s="222"/>
      <c r="G244" s="222"/>
      <c r="H244" s="223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5"/>
      <c r="C245" s="216"/>
      <c r="D245" s="217"/>
      <c r="E245" s="216"/>
      <c r="F245" s="218"/>
      <c r="G245" s="218"/>
      <c r="H245" s="219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10"/>
      <c r="C246" s="211"/>
      <c r="D246" s="212"/>
      <c r="E246" s="211"/>
      <c r="F246" s="222"/>
      <c r="G246" s="222"/>
      <c r="H246" s="223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5"/>
      <c r="C247" s="216"/>
      <c r="D247" s="217"/>
      <c r="E247" s="216"/>
      <c r="F247" s="218"/>
      <c r="G247" s="218"/>
      <c r="H247" s="219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10"/>
      <c r="C248" s="211"/>
      <c r="D248" s="212"/>
      <c r="E248" s="211"/>
      <c r="F248" s="222"/>
      <c r="G248" s="222"/>
      <c r="H248" s="223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5"/>
      <c r="C249" s="216"/>
      <c r="D249" s="217"/>
      <c r="E249" s="216"/>
      <c r="F249" s="218"/>
      <c r="G249" s="218"/>
      <c r="H249" s="219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10"/>
      <c r="C250" s="211"/>
      <c r="D250" s="212"/>
      <c r="E250" s="211"/>
      <c r="F250" s="222"/>
      <c r="G250" s="222"/>
      <c r="H250" s="223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5"/>
      <c r="C251" s="216"/>
      <c r="D251" s="217"/>
      <c r="E251" s="216"/>
      <c r="F251" s="218"/>
      <c r="G251" s="218"/>
      <c r="H251" s="219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10"/>
      <c r="C252" s="211"/>
      <c r="D252" s="212"/>
      <c r="E252" s="211"/>
      <c r="F252" s="222"/>
      <c r="G252" s="222"/>
      <c r="H252" s="223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5"/>
      <c r="C253" s="216"/>
      <c r="D253" s="217"/>
      <c r="E253" s="216"/>
      <c r="F253" s="218"/>
      <c r="G253" s="218"/>
      <c r="H253" s="219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10"/>
      <c r="C254" s="211"/>
      <c r="D254" s="212"/>
      <c r="E254" s="211"/>
      <c r="F254" s="222"/>
      <c r="G254" s="222"/>
      <c r="H254" s="223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5"/>
      <c r="C255" s="216"/>
      <c r="D255" s="217"/>
      <c r="E255" s="216"/>
      <c r="F255" s="218"/>
      <c r="G255" s="218"/>
      <c r="H255" s="219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10"/>
      <c r="C256" s="211"/>
      <c r="D256" s="212"/>
      <c r="E256" s="211"/>
      <c r="F256" s="223"/>
      <c r="G256" s="224"/>
      <c r="H256" s="22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5"/>
      <c r="C257" s="216"/>
      <c r="D257" s="217"/>
      <c r="E257" s="216"/>
      <c r="F257" s="218"/>
      <c r="G257" s="218"/>
      <c r="H257" s="219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10"/>
      <c r="C258" s="211"/>
      <c r="D258" s="212"/>
      <c r="E258" s="211"/>
      <c r="F258" s="222"/>
      <c r="G258" s="222"/>
      <c r="H258" s="223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5"/>
      <c r="C259" s="216"/>
      <c r="D259" s="217"/>
      <c r="E259" s="216"/>
      <c r="F259" s="218"/>
      <c r="G259" s="218"/>
      <c r="H259" s="219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10"/>
      <c r="C260" s="211"/>
      <c r="D260" s="212"/>
      <c r="E260" s="211"/>
      <c r="F260" s="222"/>
      <c r="G260" s="222"/>
      <c r="H260" s="223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5"/>
      <c r="C261" s="216"/>
      <c r="D261" s="217"/>
      <c r="E261" s="216"/>
      <c r="F261" s="218"/>
      <c r="G261" s="218"/>
      <c r="H261" s="219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10"/>
      <c r="C262" s="211"/>
      <c r="D262" s="212"/>
      <c r="E262" s="211"/>
      <c r="F262" s="222"/>
      <c r="G262" s="222"/>
      <c r="H262" s="223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5"/>
      <c r="C263" s="216"/>
      <c r="D263" s="217"/>
      <c r="E263" s="216"/>
      <c r="F263" s="218"/>
      <c r="G263" s="218"/>
      <c r="H263" s="219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10"/>
      <c r="C264" s="211"/>
      <c r="D264" s="212"/>
      <c r="E264" s="211"/>
      <c r="F264" s="222"/>
      <c r="G264" s="222"/>
      <c r="H264" s="223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5"/>
      <c r="C265" s="216"/>
      <c r="D265" s="217"/>
      <c r="E265" s="216"/>
      <c r="F265" s="218"/>
      <c r="G265" s="218"/>
      <c r="H265" s="219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10"/>
      <c r="C266" s="211"/>
      <c r="D266" s="212"/>
      <c r="E266" s="211"/>
      <c r="F266" s="222"/>
      <c r="G266" s="222"/>
      <c r="H266" s="223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5"/>
      <c r="C267" s="216"/>
      <c r="D267" s="217"/>
      <c r="E267" s="216"/>
      <c r="F267" s="218"/>
      <c r="G267" s="218"/>
      <c r="H267" s="219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10"/>
      <c r="C268" s="211"/>
      <c r="D268" s="212"/>
      <c r="E268" s="211"/>
      <c r="F268" s="222"/>
      <c r="G268" s="222"/>
      <c r="H268" s="223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5"/>
      <c r="C269" s="216"/>
      <c r="D269" s="217"/>
      <c r="E269" s="216"/>
      <c r="F269" s="218"/>
      <c r="G269" s="218"/>
      <c r="H269" s="219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10"/>
      <c r="C270" s="211"/>
      <c r="D270" s="212"/>
      <c r="E270" s="211"/>
      <c r="F270" s="223"/>
      <c r="G270" s="224"/>
      <c r="H270" s="22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5"/>
      <c r="C271" s="216"/>
      <c r="D271" s="217"/>
      <c r="E271" s="216"/>
      <c r="F271" s="218"/>
      <c r="G271" s="218"/>
      <c r="H271" s="219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10"/>
      <c r="C272" s="211"/>
      <c r="D272" s="212"/>
      <c r="E272" s="211"/>
      <c r="F272" s="222"/>
      <c r="G272" s="222"/>
      <c r="H272" s="223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5"/>
      <c r="C273" s="216"/>
      <c r="D273" s="217"/>
      <c r="E273" s="216"/>
      <c r="F273" s="218"/>
      <c r="G273" s="218"/>
      <c r="H273" s="219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10"/>
      <c r="C274" s="211"/>
      <c r="D274" s="212"/>
      <c r="E274" s="211"/>
      <c r="F274" s="222"/>
      <c r="G274" s="222"/>
      <c r="H274" s="223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5"/>
      <c r="C275" s="216"/>
      <c r="D275" s="217"/>
      <c r="E275" s="216"/>
      <c r="F275" s="218"/>
      <c r="G275" s="218"/>
      <c r="H275" s="219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10"/>
      <c r="C276" s="211"/>
      <c r="D276" s="212"/>
      <c r="E276" s="211"/>
      <c r="F276" s="222"/>
      <c r="G276" s="222"/>
      <c r="H276" s="223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5"/>
      <c r="C277" s="216"/>
      <c r="D277" s="217"/>
      <c r="E277" s="216"/>
      <c r="F277" s="218"/>
      <c r="G277" s="218"/>
      <c r="H277" s="219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10"/>
      <c r="C278" s="211"/>
      <c r="D278" s="212"/>
      <c r="E278" s="211"/>
      <c r="F278" s="222"/>
      <c r="G278" s="222"/>
      <c r="H278" s="223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5"/>
      <c r="C279" s="216"/>
      <c r="D279" s="217"/>
      <c r="E279" s="216"/>
      <c r="F279" s="218"/>
      <c r="G279" s="218"/>
      <c r="H279" s="219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10"/>
      <c r="C280" s="211"/>
      <c r="D280" s="212"/>
      <c r="E280" s="211"/>
      <c r="F280" s="222"/>
      <c r="G280" s="222"/>
      <c r="H280" s="223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5"/>
      <c r="C281" s="216"/>
      <c r="D281" s="217"/>
      <c r="E281" s="216"/>
      <c r="F281" s="218"/>
      <c r="G281" s="218"/>
      <c r="H281" s="219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10"/>
      <c r="C282" s="211"/>
      <c r="D282" s="212"/>
      <c r="E282" s="211"/>
      <c r="F282" s="222"/>
      <c r="G282" s="222"/>
      <c r="H282" s="223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5"/>
      <c r="C283" s="216"/>
      <c r="D283" s="217"/>
      <c r="E283" s="216"/>
      <c r="F283" s="218"/>
      <c r="G283" s="218"/>
      <c r="H283" s="219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10"/>
      <c r="C284" s="211"/>
      <c r="D284" s="212"/>
      <c r="E284" s="211"/>
      <c r="F284" s="223"/>
      <c r="G284" s="224"/>
      <c r="H284" s="22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5"/>
      <c r="C285" s="216"/>
      <c r="D285" s="217"/>
      <c r="E285" s="216"/>
      <c r="F285" s="218"/>
      <c r="G285" s="218"/>
      <c r="H285" s="219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10"/>
      <c r="C286" s="211"/>
      <c r="D286" s="212"/>
      <c r="E286" s="211"/>
      <c r="F286" s="222"/>
      <c r="G286" s="222"/>
      <c r="H286" s="223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5"/>
      <c r="C287" s="216"/>
      <c r="D287" s="217"/>
      <c r="E287" s="216"/>
      <c r="F287" s="218"/>
      <c r="G287" s="218"/>
      <c r="H287" s="219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10"/>
      <c r="C288" s="211"/>
      <c r="D288" s="212"/>
      <c r="E288" s="211"/>
      <c r="F288" s="222"/>
      <c r="G288" s="222"/>
      <c r="H288" s="223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5"/>
      <c r="C289" s="216"/>
      <c r="D289" s="217"/>
      <c r="E289" s="216"/>
      <c r="F289" s="218"/>
      <c r="G289" s="218"/>
      <c r="H289" s="219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10"/>
      <c r="C290" s="211"/>
      <c r="D290" s="212"/>
      <c r="E290" s="211"/>
      <c r="F290" s="222"/>
      <c r="G290" s="222"/>
      <c r="H290" s="223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5"/>
      <c r="C291" s="216"/>
      <c r="D291" s="217"/>
      <c r="E291" s="216"/>
      <c r="F291" s="218"/>
      <c r="G291" s="218"/>
      <c r="H291" s="219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10"/>
      <c r="C292" s="211"/>
      <c r="D292" s="212"/>
      <c r="E292" s="211"/>
      <c r="F292" s="222"/>
      <c r="G292" s="222"/>
      <c r="H292" s="223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5"/>
      <c r="C293" s="216"/>
      <c r="D293" s="217"/>
      <c r="E293" s="216"/>
      <c r="F293" s="218"/>
      <c r="G293" s="218"/>
      <c r="H293" s="219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10"/>
      <c r="C294" s="211"/>
      <c r="D294" s="212"/>
      <c r="E294" s="211"/>
      <c r="F294" s="222"/>
      <c r="G294" s="222"/>
      <c r="H294" s="223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5"/>
      <c r="C295" s="216"/>
      <c r="D295" s="217"/>
      <c r="E295" s="216"/>
      <c r="F295" s="218"/>
      <c r="G295" s="218"/>
      <c r="H295" s="219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10"/>
      <c r="C296" s="211"/>
      <c r="D296" s="212"/>
      <c r="E296" s="211"/>
      <c r="F296" s="222"/>
      <c r="G296" s="222"/>
      <c r="H296" s="223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5"/>
      <c r="C297" s="216"/>
      <c r="D297" s="217"/>
      <c r="E297" s="216"/>
      <c r="F297" s="218"/>
      <c r="G297" s="218"/>
      <c r="H297" s="219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10"/>
      <c r="C298" s="211"/>
      <c r="D298" s="212"/>
      <c r="E298" s="211"/>
      <c r="F298" s="223"/>
      <c r="G298" s="224"/>
      <c r="H298" s="22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5"/>
      <c r="C299" s="216"/>
      <c r="D299" s="217"/>
      <c r="E299" s="216"/>
      <c r="F299" s="218"/>
      <c r="G299" s="218"/>
      <c r="H299" s="219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10"/>
      <c r="C300" s="211"/>
      <c r="D300" s="212"/>
      <c r="E300" s="211"/>
      <c r="F300" s="222"/>
      <c r="G300" s="222"/>
      <c r="H300" s="223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5"/>
      <c r="C301" s="216"/>
      <c r="D301" s="217"/>
      <c r="E301" s="216"/>
      <c r="F301" s="218"/>
      <c r="G301" s="218"/>
      <c r="H301" s="219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10"/>
      <c r="C302" s="211"/>
      <c r="D302" s="212"/>
      <c r="E302" s="211"/>
      <c r="F302" s="222"/>
      <c r="G302" s="222"/>
      <c r="H302" s="223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5"/>
      <c r="C303" s="216"/>
      <c r="D303" s="217"/>
      <c r="E303" s="216"/>
      <c r="F303" s="218"/>
      <c r="G303" s="218"/>
      <c r="H303" s="219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10"/>
      <c r="C304" s="211"/>
      <c r="D304" s="212"/>
      <c r="E304" s="211"/>
      <c r="F304" s="222"/>
      <c r="G304" s="222"/>
      <c r="H304" s="223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5"/>
      <c r="C305" s="216"/>
      <c r="D305" s="217"/>
      <c r="E305" s="216"/>
      <c r="F305" s="218"/>
      <c r="G305" s="218"/>
      <c r="H305" s="219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10"/>
      <c r="C306" s="211"/>
      <c r="D306" s="212"/>
      <c r="E306" s="211"/>
      <c r="F306" s="222"/>
      <c r="G306" s="222"/>
      <c r="H306" s="223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5"/>
      <c r="C307" s="216"/>
      <c r="D307" s="217"/>
      <c r="E307" s="216"/>
      <c r="F307" s="218"/>
      <c r="G307" s="218"/>
      <c r="H307" s="219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10"/>
      <c r="C308" s="211"/>
      <c r="D308" s="212"/>
      <c r="E308" s="211"/>
      <c r="F308" s="222"/>
      <c r="G308" s="222"/>
      <c r="H308" s="223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5"/>
      <c r="C309" s="216"/>
      <c r="D309" s="217"/>
      <c r="E309" s="216"/>
      <c r="F309" s="218"/>
      <c r="G309" s="218"/>
      <c r="H309" s="219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10"/>
      <c r="C310" s="211"/>
      <c r="D310" s="212"/>
      <c r="E310" s="211"/>
      <c r="F310" s="222"/>
      <c r="G310" s="222"/>
      <c r="H310" s="223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5"/>
      <c r="C311" s="216"/>
      <c r="D311" s="217"/>
      <c r="E311" s="216"/>
      <c r="F311" s="218"/>
      <c r="G311" s="218"/>
      <c r="H311" s="219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10"/>
      <c r="C312" s="211"/>
      <c r="D312" s="212"/>
      <c r="E312" s="211"/>
      <c r="F312" s="223"/>
      <c r="G312" s="224"/>
      <c r="H312" s="22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5"/>
      <c r="C313" s="216"/>
      <c r="D313" s="217"/>
      <c r="E313" s="216"/>
      <c r="F313" s="218"/>
      <c r="G313" s="218"/>
      <c r="H313" s="219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10"/>
      <c r="C314" s="211"/>
      <c r="D314" s="212"/>
      <c r="E314" s="211"/>
      <c r="F314" s="222"/>
      <c r="G314" s="222"/>
      <c r="H314" s="223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5"/>
      <c r="C315" s="216"/>
      <c r="D315" s="217"/>
      <c r="E315" s="216"/>
      <c r="F315" s="218"/>
      <c r="G315" s="218"/>
      <c r="H315" s="219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10"/>
      <c r="C316" s="211"/>
      <c r="D316" s="212"/>
      <c r="E316" s="211"/>
      <c r="F316" s="222"/>
      <c r="G316" s="222"/>
      <c r="H316" s="223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5"/>
      <c r="C317" s="216"/>
      <c r="D317" s="217"/>
      <c r="E317" s="216"/>
      <c r="F317" s="218"/>
      <c r="G317" s="218"/>
      <c r="H317" s="219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10"/>
      <c r="C318" s="211"/>
      <c r="D318" s="212"/>
      <c r="E318" s="211"/>
      <c r="F318" s="222"/>
      <c r="G318" s="222"/>
      <c r="H318" s="223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5"/>
      <c r="C319" s="216"/>
      <c r="D319" s="217"/>
      <c r="E319" s="216"/>
      <c r="F319" s="218"/>
      <c r="G319" s="218"/>
      <c r="H319" s="219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10"/>
      <c r="C320" s="211"/>
      <c r="D320" s="212"/>
      <c r="E320" s="211"/>
      <c r="F320" s="222"/>
      <c r="G320" s="222"/>
      <c r="H320" s="223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5"/>
      <c r="C321" s="216"/>
      <c r="D321" s="217"/>
      <c r="E321" s="216"/>
      <c r="F321" s="218"/>
      <c r="G321" s="218"/>
      <c r="H321" s="219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10"/>
      <c r="C322" s="211"/>
      <c r="D322" s="212"/>
      <c r="E322" s="211"/>
      <c r="F322" s="222"/>
      <c r="G322" s="222"/>
      <c r="H322" s="223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5"/>
      <c r="C323" s="216"/>
      <c r="D323" s="217"/>
      <c r="E323" s="216"/>
      <c r="F323" s="218"/>
      <c r="G323" s="218"/>
      <c r="H323" s="219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10"/>
      <c r="C324" s="211"/>
      <c r="D324" s="212"/>
      <c r="E324" s="211"/>
      <c r="F324" s="222"/>
      <c r="G324" s="222"/>
      <c r="H324" s="223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5"/>
      <c r="C325" s="216"/>
      <c r="D325" s="217"/>
      <c r="E325" s="216"/>
      <c r="F325" s="218"/>
      <c r="G325" s="218"/>
      <c r="H325" s="219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10"/>
      <c r="C326" s="211"/>
      <c r="D326" s="212"/>
      <c r="E326" s="211"/>
      <c r="F326" s="223"/>
      <c r="G326" s="224"/>
      <c r="H326" s="22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5"/>
      <c r="C327" s="216"/>
      <c r="D327" s="217"/>
      <c r="E327" s="216"/>
      <c r="F327" s="218"/>
      <c r="G327" s="218"/>
      <c r="H327" s="219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10"/>
      <c r="C328" s="211"/>
      <c r="D328" s="212"/>
      <c r="E328" s="211"/>
      <c r="F328" s="222"/>
      <c r="G328" s="222"/>
      <c r="H328" s="223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5"/>
      <c r="C329" s="216"/>
      <c r="D329" s="217"/>
      <c r="E329" s="216"/>
      <c r="F329" s="218"/>
      <c r="G329" s="218"/>
      <c r="H329" s="219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10"/>
      <c r="C330" s="211"/>
      <c r="D330" s="212"/>
      <c r="E330" s="211"/>
      <c r="F330" s="222"/>
      <c r="G330" s="222"/>
      <c r="H330" s="223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5"/>
      <c r="C331" s="216"/>
      <c r="D331" s="217"/>
      <c r="E331" s="216"/>
      <c r="F331" s="218"/>
      <c r="G331" s="218"/>
      <c r="H331" s="219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10"/>
      <c r="C332" s="211"/>
      <c r="D332" s="212"/>
      <c r="E332" s="211"/>
      <c r="F332" s="222"/>
      <c r="G332" s="222"/>
      <c r="H332" s="223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5"/>
      <c r="C333" s="216"/>
      <c r="D333" s="217"/>
      <c r="E333" s="216"/>
      <c r="F333" s="218"/>
      <c r="G333" s="218"/>
      <c r="H333" s="219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10"/>
      <c r="C334" s="211"/>
      <c r="D334" s="212"/>
      <c r="E334" s="211"/>
      <c r="F334" s="222"/>
      <c r="G334" s="222"/>
      <c r="H334" s="223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5"/>
      <c r="C335" s="216"/>
      <c r="D335" s="217"/>
      <c r="E335" s="216"/>
      <c r="F335" s="218"/>
      <c r="G335" s="218"/>
      <c r="H335" s="219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10"/>
      <c r="C336" s="211"/>
      <c r="D336" s="212"/>
      <c r="E336" s="211"/>
      <c r="F336" s="222"/>
      <c r="G336" s="222"/>
      <c r="H336" s="223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5"/>
      <c r="C337" s="216"/>
      <c r="D337" s="217"/>
      <c r="E337" s="216"/>
      <c r="F337" s="218"/>
      <c r="G337" s="218"/>
      <c r="H337" s="219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10"/>
      <c r="C338" s="211"/>
      <c r="D338" s="212"/>
      <c r="E338" s="211"/>
      <c r="F338" s="222"/>
      <c r="G338" s="222"/>
      <c r="H338" s="223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5"/>
      <c r="C339" s="216"/>
      <c r="D339" s="217"/>
      <c r="E339" s="216"/>
      <c r="F339" s="218"/>
      <c r="G339" s="218"/>
      <c r="H339" s="219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10"/>
      <c r="C340" s="211"/>
      <c r="D340" s="212"/>
      <c r="E340" s="211"/>
      <c r="F340" s="223"/>
      <c r="G340" s="224"/>
      <c r="H340" s="22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5"/>
      <c r="C341" s="216"/>
      <c r="D341" s="217"/>
      <c r="E341" s="216"/>
      <c r="F341" s="218"/>
      <c r="G341" s="218"/>
      <c r="H341" s="219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10"/>
      <c r="C342" s="211"/>
      <c r="D342" s="212"/>
      <c r="E342" s="211"/>
      <c r="F342" s="222"/>
      <c r="G342" s="222"/>
      <c r="H342" s="223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5"/>
      <c r="C343" s="216"/>
      <c r="D343" s="217"/>
      <c r="E343" s="216"/>
      <c r="F343" s="218"/>
      <c r="G343" s="218"/>
      <c r="H343" s="219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10"/>
      <c r="C344" s="211"/>
      <c r="D344" s="212"/>
      <c r="E344" s="211"/>
      <c r="F344" s="222"/>
      <c r="G344" s="222"/>
      <c r="H344" s="223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5"/>
      <c r="C345" s="216"/>
      <c r="D345" s="217"/>
      <c r="E345" s="216"/>
      <c r="F345" s="218"/>
      <c r="G345" s="218"/>
      <c r="H345" s="219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10"/>
      <c r="C346" s="211"/>
      <c r="D346" s="212"/>
      <c r="E346" s="211"/>
      <c r="F346" s="222"/>
      <c r="G346" s="222"/>
      <c r="H346" s="223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5"/>
      <c r="C347" s="216"/>
      <c r="D347" s="217"/>
      <c r="E347" s="216"/>
      <c r="F347" s="218"/>
      <c r="G347" s="218"/>
      <c r="H347" s="219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10"/>
      <c r="C348" s="211"/>
      <c r="D348" s="212"/>
      <c r="E348" s="211"/>
      <c r="F348" s="222"/>
      <c r="G348" s="222"/>
      <c r="H348" s="223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5"/>
      <c r="C349" s="216"/>
      <c r="D349" s="217"/>
      <c r="E349" s="216"/>
      <c r="F349" s="218"/>
      <c r="G349" s="218"/>
      <c r="H349" s="219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10"/>
      <c r="C350" s="211"/>
      <c r="D350" s="212"/>
      <c r="E350" s="211"/>
      <c r="F350" s="222"/>
      <c r="G350" s="222"/>
      <c r="H350" s="223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5"/>
      <c r="C351" s="216"/>
      <c r="D351" s="217"/>
      <c r="E351" s="216"/>
      <c r="F351" s="218"/>
      <c r="G351" s="218"/>
      <c r="H351" s="219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10"/>
      <c r="C352" s="211"/>
      <c r="D352" s="212"/>
      <c r="E352" s="211"/>
      <c r="F352" s="222"/>
      <c r="G352" s="222"/>
      <c r="H352" s="223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5"/>
      <c r="C353" s="216"/>
      <c r="D353" s="217"/>
      <c r="E353" s="216"/>
      <c r="F353" s="218"/>
      <c r="G353" s="218"/>
      <c r="H353" s="219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10"/>
      <c r="C354" s="211"/>
      <c r="D354" s="212"/>
      <c r="E354" s="211"/>
      <c r="F354" s="223"/>
      <c r="G354" s="224"/>
      <c r="H354" s="22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5"/>
      <c r="C355" s="216"/>
      <c r="D355" s="217"/>
      <c r="E355" s="216"/>
      <c r="F355" s="218"/>
      <c r="G355" s="218"/>
      <c r="H355" s="219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10"/>
      <c r="C356" s="211"/>
      <c r="D356" s="212"/>
      <c r="E356" s="211"/>
      <c r="F356" s="222"/>
      <c r="G356" s="222"/>
      <c r="H356" s="223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5"/>
      <c r="C357" s="216"/>
      <c r="D357" s="217"/>
      <c r="E357" s="216"/>
      <c r="F357" s="218"/>
      <c r="G357" s="218"/>
      <c r="H357" s="219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10"/>
      <c r="C358" s="211"/>
      <c r="D358" s="212"/>
      <c r="E358" s="211"/>
      <c r="F358" s="222"/>
      <c r="G358" s="222"/>
      <c r="H358" s="223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5"/>
      <c r="C359" s="216"/>
      <c r="D359" s="217"/>
      <c r="E359" s="216"/>
      <c r="F359" s="218"/>
      <c r="G359" s="218"/>
      <c r="H359" s="219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10"/>
      <c r="C360" s="211"/>
      <c r="D360" s="212"/>
      <c r="E360" s="211"/>
      <c r="F360" s="222"/>
      <c r="G360" s="222"/>
      <c r="H360" s="223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5"/>
      <c r="C361" s="216"/>
      <c r="D361" s="217"/>
      <c r="E361" s="216"/>
      <c r="F361" s="218"/>
      <c r="G361" s="218"/>
      <c r="H361" s="219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10"/>
      <c r="C362" s="211"/>
      <c r="D362" s="212"/>
      <c r="E362" s="211"/>
      <c r="F362" s="222"/>
      <c r="G362" s="222"/>
      <c r="H362" s="223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5"/>
      <c r="C363" s="216"/>
      <c r="D363" s="217"/>
      <c r="E363" s="216"/>
      <c r="F363" s="218"/>
      <c r="G363" s="218"/>
      <c r="H363" s="219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10"/>
      <c r="C364" s="211"/>
      <c r="D364" s="212"/>
      <c r="E364" s="211"/>
      <c r="F364" s="222"/>
      <c r="G364" s="222"/>
      <c r="H364" s="223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5"/>
      <c r="C365" s="216"/>
      <c r="D365" s="217"/>
      <c r="E365" s="216"/>
      <c r="F365" s="218"/>
      <c r="G365" s="218"/>
      <c r="H365" s="219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10"/>
      <c r="C366" s="211"/>
      <c r="D366" s="212"/>
      <c r="E366" s="211"/>
      <c r="F366" s="222"/>
      <c r="G366" s="222"/>
      <c r="H366" s="223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5"/>
      <c r="C367" s="216"/>
      <c r="D367" s="217"/>
      <c r="E367" s="216"/>
      <c r="F367" s="218"/>
      <c r="G367" s="218"/>
      <c r="H367" s="219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10"/>
      <c r="C368" s="211"/>
      <c r="D368" s="212"/>
      <c r="E368" s="211"/>
      <c r="F368" s="223"/>
      <c r="G368" s="224"/>
      <c r="H368" s="22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5"/>
      <c r="C369" s="216"/>
      <c r="D369" s="217"/>
      <c r="E369" s="216"/>
      <c r="F369" s="218"/>
      <c r="G369" s="218"/>
      <c r="H369" s="219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10"/>
      <c r="C370" s="211"/>
      <c r="D370" s="212"/>
      <c r="E370" s="211"/>
      <c r="F370" s="222"/>
      <c r="G370" s="222"/>
      <c r="H370" s="223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5"/>
      <c r="C371" s="216"/>
      <c r="D371" s="217"/>
      <c r="E371" s="216"/>
      <c r="F371" s="218"/>
      <c r="G371" s="218"/>
      <c r="H371" s="219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10"/>
      <c r="C372" s="211"/>
      <c r="D372" s="212"/>
      <c r="E372" s="211"/>
      <c r="F372" s="222"/>
      <c r="G372" s="222"/>
      <c r="H372" s="223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5"/>
      <c r="C373" s="216"/>
      <c r="D373" s="217"/>
      <c r="E373" s="216"/>
      <c r="F373" s="218"/>
      <c r="G373" s="218"/>
      <c r="H373" s="219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10"/>
      <c r="C374" s="211"/>
      <c r="D374" s="212"/>
      <c r="E374" s="211"/>
      <c r="F374" s="222"/>
      <c r="G374" s="222"/>
      <c r="H374" s="223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5"/>
      <c r="C375" s="216"/>
      <c r="D375" s="217"/>
      <c r="E375" s="216"/>
      <c r="F375" s="218"/>
      <c r="G375" s="218"/>
      <c r="H375" s="219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10"/>
      <c r="C376" s="211"/>
      <c r="D376" s="212"/>
      <c r="E376" s="211"/>
      <c r="F376" s="222"/>
      <c r="G376" s="222"/>
      <c r="H376" s="223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5"/>
      <c r="C377" s="216"/>
      <c r="D377" s="217"/>
      <c r="E377" s="216"/>
      <c r="F377" s="218"/>
      <c r="G377" s="218"/>
      <c r="H377" s="219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10"/>
      <c r="C378" s="211"/>
      <c r="D378" s="212"/>
      <c r="E378" s="211"/>
      <c r="F378" s="222"/>
      <c r="G378" s="222"/>
      <c r="H378" s="223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5"/>
      <c r="C379" s="216"/>
      <c r="D379" s="217"/>
      <c r="E379" s="216"/>
      <c r="F379" s="218"/>
      <c r="G379" s="218"/>
      <c r="H379" s="219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10"/>
      <c r="C380" s="211"/>
      <c r="D380" s="212"/>
      <c r="E380" s="211"/>
      <c r="F380" s="222"/>
      <c r="G380" s="222"/>
      <c r="H380" s="223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5"/>
      <c r="C381" s="216"/>
      <c r="D381" s="217"/>
      <c r="E381" s="216"/>
      <c r="F381" s="218"/>
      <c r="G381" s="218"/>
      <c r="H381" s="219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10"/>
      <c r="C382" s="211"/>
      <c r="D382" s="212"/>
      <c r="E382" s="211"/>
      <c r="F382" s="223"/>
      <c r="G382" s="224"/>
      <c r="H382" s="22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5"/>
      <c r="C383" s="216"/>
      <c r="D383" s="217"/>
      <c r="E383" s="216"/>
      <c r="F383" s="218"/>
      <c r="G383" s="218"/>
      <c r="H383" s="219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10"/>
      <c r="C384" s="211"/>
      <c r="D384" s="212"/>
      <c r="E384" s="211"/>
      <c r="F384" s="222"/>
      <c r="G384" s="222"/>
      <c r="H384" s="223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5"/>
      <c r="C385" s="216"/>
      <c r="D385" s="217"/>
      <c r="E385" s="216"/>
      <c r="F385" s="218"/>
      <c r="G385" s="218"/>
      <c r="H385" s="219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10"/>
      <c r="C386" s="211"/>
      <c r="D386" s="212"/>
      <c r="E386" s="211"/>
      <c r="F386" s="222"/>
      <c r="G386" s="222"/>
      <c r="H386" s="223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5"/>
      <c r="C387" s="216"/>
      <c r="D387" s="217"/>
      <c r="E387" s="216"/>
      <c r="F387" s="218"/>
      <c r="G387" s="218"/>
      <c r="H387" s="219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10"/>
      <c r="C388" s="211"/>
      <c r="D388" s="212"/>
      <c r="E388" s="211"/>
      <c r="F388" s="222"/>
      <c r="G388" s="222"/>
      <c r="H388" s="223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5"/>
      <c r="C389" s="216"/>
      <c r="D389" s="217"/>
      <c r="E389" s="216"/>
      <c r="F389" s="218"/>
      <c r="G389" s="218"/>
      <c r="H389" s="219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10"/>
      <c r="C390" s="211"/>
      <c r="D390" s="212"/>
      <c r="E390" s="211"/>
      <c r="F390" s="222"/>
      <c r="G390" s="222"/>
      <c r="H390" s="223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5"/>
      <c r="C391" s="216"/>
      <c r="D391" s="217"/>
      <c r="E391" s="216"/>
      <c r="F391" s="218"/>
      <c r="G391" s="218"/>
      <c r="H391" s="219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10"/>
      <c r="C392" s="211"/>
      <c r="D392" s="212"/>
      <c r="E392" s="211"/>
      <c r="F392" s="222"/>
      <c r="G392" s="222"/>
      <c r="H392" s="223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5"/>
      <c r="C393" s="216"/>
      <c r="D393" s="217"/>
      <c r="E393" s="216"/>
      <c r="F393" s="218"/>
      <c r="G393" s="218"/>
      <c r="H393" s="219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10"/>
      <c r="C394" s="211"/>
      <c r="D394" s="212"/>
      <c r="E394" s="211"/>
      <c r="F394" s="222"/>
      <c r="G394" s="222"/>
      <c r="H394" s="223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5"/>
      <c r="C395" s="216"/>
      <c r="D395" s="217"/>
      <c r="E395" s="216"/>
      <c r="F395" s="218"/>
      <c r="G395" s="218"/>
      <c r="H395" s="219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10"/>
      <c r="C396" s="211"/>
      <c r="D396" s="212"/>
      <c r="E396" s="211"/>
      <c r="F396" s="223"/>
      <c r="G396" s="224"/>
      <c r="H396" s="22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5"/>
      <c r="C397" s="216"/>
      <c r="D397" s="217"/>
      <c r="E397" s="216"/>
      <c r="F397" s="218"/>
      <c r="G397" s="218"/>
      <c r="H397" s="219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10"/>
      <c r="C398" s="211"/>
      <c r="D398" s="212"/>
      <c r="E398" s="211"/>
      <c r="F398" s="222"/>
      <c r="G398" s="222"/>
      <c r="H398" s="223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5"/>
      <c r="C399" s="216"/>
      <c r="D399" s="217"/>
      <c r="E399" s="216"/>
      <c r="F399" s="218"/>
      <c r="G399" s="218"/>
      <c r="H399" s="219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10"/>
      <c r="C400" s="211"/>
      <c r="D400" s="212"/>
      <c r="E400" s="211"/>
      <c r="F400" s="222"/>
      <c r="G400" s="222"/>
      <c r="H400" s="223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5"/>
      <c r="C401" s="216"/>
      <c r="D401" s="217"/>
      <c r="E401" s="216"/>
      <c r="F401" s="218"/>
      <c r="G401" s="218"/>
      <c r="H401" s="219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10"/>
      <c r="C402" s="211"/>
      <c r="D402" s="212"/>
      <c r="E402" s="211"/>
      <c r="F402" s="222"/>
      <c r="G402" s="222"/>
      <c r="H402" s="223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5"/>
      <c r="C403" s="216"/>
      <c r="D403" s="217"/>
      <c r="E403" s="216"/>
      <c r="F403" s="218"/>
      <c r="G403" s="218"/>
      <c r="H403" s="219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10"/>
      <c r="C404" s="211"/>
      <c r="D404" s="212"/>
      <c r="E404" s="211"/>
      <c r="F404" s="222"/>
      <c r="G404" s="222"/>
      <c r="H404" s="223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5"/>
      <c r="C405" s="216"/>
      <c r="D405" s="217"/>
      <c r="E405" s="216"/>
      <c r="F405" s="218"/>
      <c r="G405" s="218"/>
      <c r="H405" s="219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10"/>
      <c r="C406" s="211"/>
      <c r="D406" s="212"/>
      <c r="E406" s="211"/>
      <c r="F406" s="222"/>
      <c r="G406" s="222"/>
      <c r="H406" s="223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5"/>
      <c r="C407" s="216"/>
      <c r="D407" s="217"/>
      <c r="E407" s="216"/>
      <c r="F407" s="218"/>
      <c r="G407" s="218"/>
      <c r="H407" s="219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10"/>
      <c r="C408" s="211"/>
      <c r="D408" s="212"/>
      <c r="E408" s="211"/>
      <c r="F408" s="222"/>
      <c r="G408" s="222"/>
      <c r="H408" s="223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5"/>
      <c r="C409" s="216"/>
      <c r="D409" s="217"/>
      <c r="E409" s="216"/>
      <c r="F409" s="218"/>
      <c r="G409" s="218"/>
      <c r="H409" s="219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10"/>
      <c r="C410" s="211"/>
      <c r="D410" s="212"/>
      <c r="E410" s="211"/>
      <c r="F410" s="223"/>
      <c r="G410" s="224"/>
      <c r="H410" s="22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5"/>
      <c r="C411" s="216"/>
      <c r="D411" s="217"/>
      <c r="E411" s="216"/>
      <c r="F411" s="218"/>
      <c r="G411" s="218"/>
      <c r="H411" s="219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10"/>
      <c r="C412" s="211"/>
      <c r="D412" s="212"/>
      <c r="E412" s="211"/>
      <c r="F412" s="222"/>
      <c r="G412" s="222"/>
      <c r="H412" s="223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5"/>
      <c r="C413" s="216"/>
      <c r="D413" s="217"/>
      <c r="E413" s="216"/>
      <c r="F413" s="218"/>
      <c r="G413" s="218"/>
      <c r="H413" s="219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10"/>
      <c r="C414" s="211"/>
      <c r="D414" s="212"/>
      <c r="E414" s="211"/>
      <c r="F414" s="222"/>
      <c r="G414" s="222"/>
      <c r="H414" s="223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5"/>
      <c r="C415" s="216"/>
      <c r="D415" s="217"/>
      <c r="E415" s="216"/>
      <c r="F415" s="218"/>
      <c r="G415" s="218"/>
      <c r="H415" s="219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10"/>
      <c r="C416" s="211"/>
      <c r="D416" s="212"/>
      <c r="E416" s="211"/>
      <c r="F416" s="222"/>
      <c r="G416" s="222"/>
      <c r="H416" s="223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5"/>
      <c r="C417" s="216"/>
      <c r="D417" s="217"/>
      <c r="E417" s="216"/>
      <c r="F417" s="218"/>
      <c r="G417" s="218"/>
      <c r="H417" s="219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10"/>
      <c r="C418" s="211"/>
      <c r="D418" s="212"/>
      <c r="E418" s="211"/>
      <c r="F418" s="222"/>
      <c r="G418" s="222"/>
      <c r="H418" s="223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5"/>
      <c r="C419" s="216"/>
      <c r="D419" s="217"/>
      <c r="E419" s="216"/>
      <c r="F419" s="218"/>
      <c r="G419" s="218"/>
      <c r="H419" s="219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10"/>
      <c r="C420" s="211"/>
      <c r="D420" s="212"/>
      <c r="E420" s="211"/>
      <c r="F420" s="222"/>
      <c r="G420" s="222"/>
      <c r="H420" s="223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5"/>
      <c r="C421" s="216"/>
      <c r="D421" s="217"/>
      <c r="E421" s="216"/>
      <c r="F421" s="218"/>
      <c r="G421" s="218"/>
      <c r="H421" s="219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10"/>
      <c r="C422" s="211"/>
      <c r="D422" s="212"/>
      <c r="E422" s="211"/>
      <c r="F422" s="222"/>
      <c r="G422" s="222"/>
      <c r="H422" s="223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5"/>
      <c r="C423" s="216"/>
      <c r="D423" s="217"/>
      <c r="E423" s="216"/>
      <c r="F423" s="218"/>
      <c r="G423" s="218"/>
      <c r="H423" s="219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10"/>
      <c r="C424" s="211"/>
      <c r="D424" s="212"/>
      <c r="E424" s="211"/>
      <c r="F424" s="223"/>
      <c r="G424" s="224"/>
      <c r="H424" s="22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5"/>
      <c r="C425" s="216"/>
      <c r="D425" s="217"/>
      <c r="E425" s="216"/>
      <c r="F425" s="218"/>
      <c r="G425" s="218"/>
      <c r="H425" s="219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10"/>
      <c r="C426" s="211"/>
      <c r="D426" s="212"/>
      <c r="E426" s="211"/>
      <c r="F426" s="222"/>
      <c r="G426" s="222"/>
      <c r="H426" s="223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5"/>
      <c r="C427" s="216"/>
      <c r="D427" s="217"/>
      <c r="E427" s="216"/>
      <c r="F427" s="218"/>
      <c r="G427" s="218"/>
      <c r="H427" s="219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10"/>
      <c r="C428" s="211"/>
      <c r="D428" s="212"/>
      <c r="E428" s="211"/>
      <c r="F428" s="222"/>
      <c r="G428" s="222"/>
      <c r="H428" s="223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5"/>
      <c r="C429" s="216"/>
      <c r="D429" s="217"/>
      <c r="E429" s="216"/>
      <c r="F429" s="218"/>
      <c r="G429" s="218"/>
      <c r="H429" s="219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10"/>
      <c r="C430" s="211"/>
      <c r="D430" s="212"/>
      <c r="E430" s="211"/>
      <c r="F430" s="222"/>
      <c r="G430" s="222"/>
      <c r="H430" s="223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5"/>
      <c r="C431" s="216"/>
      <c r="D431" s="217"/>
      <c r="E431" s="216"/>
      <c r="F431" s="218"/>
      <c r="G431" s="218"/>
      <c r="H431" s="219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10"/>
      <c r="C432" s="211"/>
      <c r="D432" s="212"/>
      <c r="E432" s="211"/>
      <c r="F432" s="222"/>
      <c r="G432" s="222"/>
      <c r="H432" s="223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5"/>
      <c r="C433" s="216"/>
      <c r="D433" s="217"/>
      <c r="E433" s="216"/>
      <c r="F433" s="218"/>
      <c r="G433" s="218"/>
      <c r="H433" s="219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10"/>
      <c r="C434" s="211"/>
      <c r="D434" s="212"/>
      <c r="E434" s="211"/>
      <c r="F434" s="222"/>
      <c r="G434" s="222"/>
      <c r="H434" s="223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5"/>
      <c r="C435" s="216"/>
      <c r="D435" s="217"/>
      <c r="E435" s="216"/>
      <c r="F435" s="218"/>
      <c r="G435" s="218"/>
      <c r="H435" s="219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10"/>
      <c r="C436" s="211"/>
      <c r="D436" s="212"/>
      <c r="E436" s="211"/>
      <c r="F436" s="222"/>
      <c r="G436" s="222"/>
      <c r="H436" s="223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5"/>
      <c r="C437" s="216"/>
      <c r="D437" s="217"/>
      <c r="E437" s="216"/>
      <c r="F437" s="218"/>
      <c r="G437" s="218"/>
      <c r="H437" s="219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10"/>
      <c r="C438" s="211"/>
      <c r="D438" s="212"/>
      <c r="E438" s="211"/>
      <c r="F438" s="223"/>
      <c r="G438" s="224"/>
      <c r="H438" s="22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5"/>
      <c r="C439" s="216"/>
      <c r="D439" s="217"/>
      <c r="E439" s="216"/>
      <c r="F439" s="218"/>
      <c r="G439" s="218"/>
      <c r="H439" s="219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10"/>
      <c r="C440" s="211"/>
      <c r="D440" s="212"/>
      <c r="E440" s="211"/>
      <c r="F440" s="222"/>
      <c r="G440" s="222"/>
      <c r="H440" s="223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5"/>
      <c r="C441" s="216"/>
      <c r="D441" s="217"/>
      <c r="E441" s="216"/>
      <c r="F441" s="218"/>
      <c r="G441" s="218"/>
      <c r="H441" s="219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10"/>
      <c r="C442" s="211"/>
      <c r="D442" s="212"/>
      <c r="E442" s="211"/>
      <c r="F442" s="222"/>
      <c r="G442" s="222"/>
      <c r="H442" s="223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5"/>
      <c r="C443" s="216"/>
      <c r="D443" s="217"/>
      <c r="E443" s="216"/>
      <c r="F443" s="218"/>
      <c r="G443" s="218"/>
      <c r="H443" s="219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10"/>
      <c r="C444" s="211"/>
      <c r="D444" s="212"/>
      <c r="E444" s="211"/>
      <c r="F444" s="222"/>
      <c r="G444" s="222"/>
      <c r="H444" s="223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5"/>
      <c r="C445" s="216"/>
      <c r="D445" s="217"/>
      <c r="E445" s="216"/>
      <c r="F445" s="218"/>
      <c r="G445" s="218"/>
      <c r="H445" s="219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10"/>
      <c r="C446" s="211"/>
      <c r="D446" s="212"/>
      <c r="E446" s="211"/>
      <c r="F446" s="222"/>
      <c r="G446" s="222"/>
      <c r="H446" s="223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5"/>
      <c r="C447" s="216"/>
      <c r="D447" s="217"/>
      <c r="E447" s="216"/>
      <c r="F447" s="218"/>
      <c r="G447" s="218"/>
      <c r="H447" s="219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10"/>
      <c r="C448" s="211"/>
      <c r="D448" s="212"/>
      <c r="E448" s="211"/>
      <c r="F448" s="222"/>
      <c r="G448" s="222"/>
      <c r="H448" s="223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5"/>
      <c r="C449" s="216"/>
      <c r="D449" s="217"/>
      <c r="E449" s="216"/>
      <c r="F449" s="218"/>
      <c r="G449" s="218"/>
      <c r="H449" s="219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10"/>
      <c r="C450" s="211"/>
      <c r="D450" s="212"/>
      <c r="E450" s="211"/>
      <c r="F450" s="222"/>
      <c r="G450" s="222"/>
      <c r="H450" s="223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5"/>
      <c r="C451" s="216"/>
      <c r="D451" s="217"/>
      <c r="E451" s="216"/>
      <c r="F451" s="218"/>
      <c r="G451" s="218"/>
      <c r="H451" s="219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10"/>
      <c r="C452" s="211"/>
      <c r="D452" s="212"/>
      <c r="E452" s="211"/>
      <c r="F452" s="223"/>
      <c r="G452" s="224"/>
      <c r="H452" s="22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5"/>
      <c r="C453" s="216"/>
      <c r="D453" s="217"/>
      <c r="E453" s="216"/>
      <c r="F453" s="218"/>
      <c r="G453" s="218"/>
      <c r="H453" s="219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10"/>
      <c r="C454" s="211"/>
      <c r="D454" s="212"/>
      <c r="E454" s="211"/>
      <c r="F454" s="222"/>
      <c r="G454" s="222"/>
      <c r="H454" s="223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5"/>
      <c r="C455" s="216"/>
      <c r="D455" s="217"/>
      <c r="E455" s="216"/>
      <c r="F455" s="218"/>
      <c r="G455" s="218"/>
      <c r="H455" s="219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10"/>
      <c r="C456" s="211"/>
      <c r="D456" s="212"/>
      <c r="E456" s="211"/>
      <c r="F456" s="222"/>
      <c r="G456" s="222"/>
      <c r="H456" s="223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5"/>
      <c r="C457" s="216"/>
      <c r="D457" s="217"/>
      <c r="E457" s="216"/>
      <c r="F457" s="218"/>
      <c r="G457" s="218"/>
      <c r="H457" s="219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10"/>
      <c r="C458" s="211"/>
      <c r="D458" s="212"/>
      <c r="E458" s="211"/>
      <c r="F458" s="222"/>
      <c r="G458" s="222"/>
      <c r="H458" s="223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5"/>
      <c r="C459" s="216"/>
      <c r="D459" s="217"/>
      <c r="E459" s="216"/>
      <c r="F459" s="218"/>
      <c r="G459" s="218"/>
      <c r="H459" s="219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10"/>
      <c r="C460" s="211"/>
      <c r="D460" s="212"/>
      <c r="E460" s="211"/>
      <c r="F460" s="222"/>
      <c r="G460" s="222"/>
      <c r="H460" s="223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5"/>
      <c r="C461" s="216"/>
      <c r="D461" s="217"/>
      <c r="E461" s="216"/>
      <c r="F461" s="218"/>
      <c r="G461" s="218"/>
      <c r="H461" s="219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10"/>
      <c r="C462" s="211"/>
      <c r="D462" s="212"/>
      <c r="E462" s="211"/>
      <c r="F462" s="222"/>
      <c r="G462" s="222"/>
      <c r="H462" s="223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5"/>
      <c r="C463" s="216"/>
      <c r="D463" s="217"/>
      <c r="E463" s="216"/>
      <c r="F463" s="218"/>
      <c r="G463" s="218"/>
      <c r="H463" s="219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10"/>
      <c r="C464" s="211"/>
      <c r="D464" s="212"/>
      <c r="E464" s="211"/>
      <c r="F464" s="222"/>
      <c r="G464" s="222"/>
      <c r="H464" s="223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5"/>
      <c r="C465" s="216"/>
      <c r="D465" s="217"/>
      <c r="E465" s="216"/>
      <c r="F465" s="218"/>
      <c r="G465" s="218"/>
      <c r="H465" s="219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10"/>
      <c r="C466" s="211"/>
      <c r="D466" s="212"/>
      <c r="E466" s="211"/>
      <c r="F466" s="223"/>
      <c r="G466" s="224"/>
      <c r="H466" s="22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5"/>
      <c r="C467" s="216"/>
      <c r="D467" s="217"/>
      <c r="E467" s="216"/>
      <c r="F467" s="218"/>
      <c r="G467" s="218"/>
      <c r="H467" s="219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10"/>
      <c r="C468" s="211"/>
      <c r="D468" s="212"/>
      <c r="E468" s="211"/>
      <c r="F468" s="222"/>
      <c r="G468" s="222"/>
      <c r="H468" s="223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5"/>
      <c r="C469" s="216"/>
      <c r="D469" s="217"/>
      <c r="E469" s="216"/>
      <c r="F469" s="218"/>
      <c r="G469" s="218"/>
      <c r="H469" s="219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10"/>
      <c r="C470" s="211"/>
      <c r="D470" s="212"/>
      <c r="E470" s="211"/>
      <c r="F470" s="222"/>
      <c r="G470" s="222"/>
      <c r="H470" s="223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5"/>
      <c r="C471" s="216"/>
      <c r="D471" s="217"/>
      <c r="E471" s="216"/>
      <c r="F471" s="218"/>
      <c r="G471" s="218"/>
      <c r="H471" s="219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10"/>
      <c r="C472" s="211"/>
      <c r="D472" s="212"/>
      <c r="E472" s="211"/>
      <c r="F472" s="222"/>
      <c r="G472" s="222"/>
      <c r="H472" s="223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5"/>
      <c r="C473" s="216"/>
      <c r="D473" s="217"/>
      <c r="E473" s="216"/>
      <c r="F473" s="218"/>
      <c r="G473" s="218"/>
      <c r="H473" s="219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10"/>
      <c r="C474" s="211"/>
      <c r="D474" s="212"/>
      <c r="E474" s="211"/>
      <c r="F474" s="222"/>
      <c r="G474" s="222"/>
      <c r="H474" s="223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5"/>
      <c r="C475" s="216"/>
      <c r="D475" s="217"/>
      <c r="E475" s="216"/>
      <c r="F475" s="218"/>
      <c r="G475" s="218"/>
      <c r="H475" s="219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10"/>
      <c r="C476" s="211"/>
      <c r="D476" s="212"/>
      <c r="E476" s="211"/>
      <c r="F476" s="222"/>
      <c r="G476" s="222"/>
      <c r="H476" s="223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5"/>
      <c r="C477" s="216"/>
      <c r="D477" s="217"/>
      <c r="E477" s="216"/>
      <c r="F477" s="218"/>
      <c r="G477" s="218"/>
      <c r="H477" s="219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10"/>
      <c r="C478" s="211"/>
      <c r="D478" s="212"/>
      <c r="E478" s="211"/>
      <c r="F478" s="222"/>
      <c r="G478" s="222"/>
      <c r="H478" s="223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5"/>
      <c r="C479" s="216"/>
      <c r="D479" s="217"/>
      <c r="E479" s="216"/>
      <c r="F479" s="218"/>
      <c r="G479" s="218"/>
      <c r="H479" s="219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10"/>
      <c r="C480" s="211"/>
      <c r="D480" s="212"/>
      <c r="E480" s="211"/>
      <c r="F480" s="223"/>
      <c r="G480" s="224"/>
      <c r="H480" s="22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5"/>
      <c r="C481" s="216"/>
      <c r="D481" s="217"/>
      <c r="E481" s="216"/>
      <c r="F481" s="218"/>
      <c r="G481" s="218"/>
      <c r="H481" s="219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10"/>
      <c r="C482" s="211"/>
      <c r="D482" s="212"/>
      <c r="E482" s="211"/>
      <c r="F482" s="222"/>
      <c r="G482" s="222"/>
      <c r="H482" s="223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5"/>
      <c r="C483" s="216"/>
      <c r="D483" s="217"/>
      <c r="E483" s="216"/>
      <c r="F483" s="218"/>
      <c r="G483" s="218"/>
      <c r="H483" s="219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10"/>
      <c r="C484" s="211"/>
      <c r="D484" s="212"/>
      <c r="E484" s="211"/>
      <c r="F484" s="222"/>
      <c r="G484" s="222"/>
      <c r="H484" s="223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5"/>
      <c r="C485" s="216"/>
      <c r="D485" s="217"/>
      <c r="E485" s="216"/>
      <c r="F485" s="218"/>
      <c r="G485" s="218"/>
      <c r="H485" s="219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10"/>
      <c r="C486" s="211"/>
      <c r="D486" s="212"/>
      <c r="E486" s="211"/>
      <c r="F486" s="222"/>
      <c r="G486" s="222"/>
      <c r="H486" s="223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5"/>
      <c r="C487" s="216"/>
      <c r="D487" s="217"/>
      <c r="E487" s="216"/>
      <c r="F487" s="218"/>
      <c r="G487" s="218"/>
      <c r="H487" s="219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10"/>
      <c r="C488" s="211"/>
      <c r="D488" s="212"/>
      <c r="E488" s="211"/>
      <c r="F488" s="222"/>
      <c r="G488" s="222"/>
      <c r="H488" s="223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5"/>
      <c r="C489" s="216"/>
      <c r="D489" s="217"/>
      <c r="E489" s="216"/>
      <c r="F489" s="218"/>
      <c r="G489" s="218"/>
      <c r="H489" s="219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10"/>
      <c r="C490" s="211"/>
      <c r="D490" s="212"/>
      <c r="E490" s="211"/>
      <c r="F490" s="222"/>
      <c r="G490" s="222"/>
      <c r="H490" s="223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5"/>
      <c r="C491" s="216"/>
      <c r="D491" s="217"/>
      <c r="E491" s="216"/>
      <c r="F491" s="218"/>
      <c r="G491" s="218"/>
      <c r="H491" s="219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10"/>
      <c r="C492" s="211"/>
      <c r="D492" s="212"/>
      <c r="E492" s="211"/>
      <c r="F492" s="222"/>
      <c r="G492" s="222"/>
      <c r="H492" s="223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5"/>
      <c r="C493" s="216"/>
      <c r="D493" s="217"/>
      <c r="E493" s="216"/>
      <c r="F493" s="218"/>
      <c r="G493" s="218"/>
      <c r="H493" s="219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10"/>
      <c r="C494" s="211"/>
      <c r="D494" s="212"/>
      <c r="E494" s="211"/>
      <c r="F494" s="223"/>
      <c r="G494" s="224"/>
      <c r="H494" s="22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5"/>
      <c r="C495" s="216"/>
      <c r="D495" s="217"/>
      <c r="E495" s="216"/>
      <c r="F495" s="218"/>
      <c r="G495" s="218"/>
      <c r="H495" s="219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10"/>
      <c r="C496" s="211"/>
      <c r="D496" s="212"/>
      <c r="E496" s="211"/>
      <c r="F496" s="222"/>
      <c r="G496" s="222"/>
      <c r="H496" s="223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5"/>
      <c r="C497" s="216"/>
      <c r="D497" s="217"/>
      <c r="E497" s="216"/>
      <c r="F497" s="218"/>
      <c r="G497" s="218"/>
      <c r="H497" s="219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10"/>
      <c r="C498" s="211"/>
      <c r="D498" s="212"/>
      <c r="E498" s="211"/>
      <c r="F498" s="222"/>
      <c r="G498" s="222"/>
      <c r="H498" s="223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5"/>
      <c r="C499" s="216"/>
      <c r="D499" s="217"/>
      <c r="E499" s="216"/>
      <c r="F499" s="218"/>
      <c r="G499" s="218"/>
      <c r="H499" s="219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10"/>
      <c r="C500" s="211"/>
      <c r="D500" s="212"/>
      <c r="E500" s="211"/>
      <c r="F500" s="222"/>
      <c r="G500" s="222"/>
      <c r="H500" s="223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5"/>
      <c r="C501" s="216"/>
      <c r="D501" s="217"/>
      <c r="E501" s="216"/>
      <c r="F501" s="218"/>
      <c r="G501" s="218"/>
      <c r="H501" s="219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10"/>
      <c r="C502" s="211"/>
      <c r="D502" s="212"/>
      <c r="E502" s="211"/>
      <c r="F502" s="222"/>
      <c r="G502" s="222"/>
      <c r="H502" s="223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5"/>
      <c r="C503" s="216"/>
      <c r="D503" s="217"/>
      <c r="E503" s="216"/>
      <c r="F503" s="218"/>
      <c r="G503" s="218"/>
      <c r="H503" s="219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10"/>
      <c r="C504" s="211"/>
      <c r="D504" s="212"/>
      <c r="E504" s="211"/>
      <c r="F504" s="222"/>
      <c r="G504" s="222"/>
      <c r="H504" s="223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5"/>
      <c r="C505" s="216"/>
      <c r="D505" s="217"/>
      <c r="E505" s="216"/>
      <c r="F505" s="218"/>
      <c r="G505" s="218"/>
      <c r="H505" s="219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10"/>
      <c r="C506" s="211"/>
      <c r="D506" s="212"/>
      <c r="E506" s="211"/>
      <c r="F506" s="222"/>
      <c r="G506" s="222"/>
      <c r="H506" s="223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5"/>
      <c r="C507" s="216"/>
      <c r="D507" s="217"/>
      <c r="E507" s="216"/>
      <c r="F507" s="218"/>
      <c r="G507" s="218"/>
      <c r="H507" s="219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10"/>
      <c r="C508" s="211"/>
      <c r="D508" s="212"/>
      <c r="E508" s="211"/>
      <c r="F508" s="223"/>
      <c r="G508" s="224"/>
      <c r="H508" s="22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5"/>
      <c r="C509" s="216"/>
      <c r="D509" s="217"/>
      <c r="E509" s="216"/>
      <c r="F509" s="218"/>
      <c r="G509" s="218"/>
      <c r="H509" s="219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10"/>
      <c r="C510" s="211"/>
      <c r="D510" s="212"/>
      <c r="E510" s="211"/>
      <c r="F510" s="222"/>
      <c r="G510" s="222"/>
      <c r="H510" s="223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5"/>
      <c r="C511" s="216"/>
      <c r="D511" s="217"/>
      <c r="E511" s="216"/>
      <c r="F511" s="218"/>
      <c r="G511" s="218"/>
      <c r="H511" s="219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10"/>
      <c r="C512" s="211"/>
      <c r="D512" s="212"/>
      <c r="E512" s="211"/>
      <c r="F512" s="222"/>
      <c r="G512" s="222"/>
      <c r="H512" s="223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5"/>
      <c r="C513" s="216"/>
      <c r="D513" s="217"/>
      <c r="E513" s="216"/>
      <c r="F513" s="218"/>
      <c r="G513" s="218"/>
      <c r="H513" s="219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10"/>
      <c r="C514" s="211"/>
      <c r="D514" s="212"/>
      <c r="E514" s="211"/>
      <c r="F514" s="222"/>
      <c r="G514" s="222"/>
      <c r="H514" s="223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5"/>
      <c r="C515" s="216"/>
      <c r="D515" s="217"/>
      <c r="E515" s="216"/>
      <c r="F515" s="218"/>
      <c r="G515" s="218"/>
      <c r="H515" s="219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10"/>
      <c r="C516" s="211"/>
      <c r="D516" s="212"/>
      <c r="E516" s="211"/>
      <c r="F516" s="222"/>
      <c r="G516" s="222"/>
      <c r="H516" s="223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5"/>
      <c r="C517" s="216"/>
      <c r="D517" s="217"/>
      <c r="E517" s="216"/>
      <c r="F517" s="218"/>
      <c r="G517" s="218"/>
      <c r="H517" s="219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10"/>
      <c r="C518" s="211"/>
      <c r="D518" s="212"/>
      <c r="E518" s="211"/>
      <c r="F518" s="222"/>
      <c r="G518" s="222"/>
      <c r="H518" s="223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5"/>
      <c r="C519" s="216"/>
      <c r="D519" s="217"/>
      <c r="E519" s="216"/>
      <c r="F519" s="218"/>
      <c r="G519" s="218"/>
      <c r="H519" s="219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10"/>
      <c r="C520" s="211"/>
      <c r="D520" s="212"/>
      <c r="E520" s="211"/>
      <c r="F520" s="222"/>
      <c r="G520" s="222"/>
      <c r="H520" s="223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5"/>
      <c r="C521" s="216"/>
      <c r="D521" s="217"/>
      <c r="E521" s="216"/>
      <c r="F521" s="218"/>
      <c r="G521" s="218"/>
      <c r="H521" s="219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10"/>
      <c r="C522" s="211"/>
      <c r="D522" s="212"/>
      <c r="E522" s="211"/>
      <c r="F522" s="223"/>
      <c r="G522" s="224"/>
      <c r="H522" s="22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5"/>
      <c r="C523" s="216"/>
      <c r="D523" s="217"/>
      <c r="E523" s="216"/>
      <c r="F523" s="218"/>
      <c r="G523" s="218"/>
      <c r="H523" s="219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10"/>
      <c r="C524" s="211"/>
      <c r="D524" s="212"/>
      <c r="E524" s="211"/>
      <c r="F524" s="222"/>
      <c r="G524" s="222"/>
      <c r="H524" s="223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5"/>
      <c r="C525" s="216"/>
      <c r="D525" s="217"/>
      <c r="E525" s="216"/>
      <c r="F525" s="218"/>
      <c r="G525" s="218"/>
      <c r="H525" s="219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10"/>
      <c r="C526" s="211"/>
      <c r="D526" s="212"/>
      <c r="E526" s="211"/>
      <c r="F526" s="222"/>
      <c r="G526" s="222"/>
      <c r="H526" s="223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5"/>
      <c r="C527" s="216"/>
      <c r="D527" s="217"/>
      <c r="E527" s="216"/>
      <c r="F527" s="218"/>
      <c r="G527" s="218"/>
      <c r="H527" s="219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10"/>
      <c r="C528" s="211"/>
      <c r="D528" s="212"/>
      <c r="E528" s="211"/>
      <c r="F528" s="222"/>
      <c r="G528" s="222"/>
      <c r="H528" s="223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5"/>
      <c r="C529" s="216"/>
      <c r="D529" s="217"/>
      <c r="E529" s="216"/>
      <c r="F529" s="218"/>
      <c r="G529" s="218"/>
      <c r="H529" s="219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10"/>
      <c r="C530" s="211"/>
      <c r="D530" s="212"/>
      <c r="E530" s="211"/>
      <c r="F530" s="222"/>
      <c r="G530" s="222"/>
      <c r="H530" s="223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5"/>
      <c r="C531" s="216"/>
      <c r="D531" s="217"/>
      <c r="E531" s="216"/>
      <c r="F531" s="218"/>
      <c r="G531" s="218"/>
      <c r="H531" s="219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10"/>
      <c r="C532" s="211"/>
      <c r="D532" s="212"/>
      <c r="E532" s="211"/>
      <c r="F532" s="222"/>
      <c r="G532" s="222"/>
      <c r="H532" s="223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5"/>
      <c r="C533" s="216"/>
      <c r="D533" s="217"/>
      <c r="E533" s="216"/>
      <c r="F533" s="218"/>
      <c r="G533" s="218"/>
      <c r="H533" s="219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10"/>
      <c r="C534" s="211"/>
      <c r="D534" s="212"/>
      <c r="E534" s="211"/>
      <c r="F534" s="222"/>
      <c r="G534" s="222"/>
      <c r="H534" s="223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5"/>
      <c r="C535" s="216"/>
      <c r="D535" s="217"/>
      <c r="E535" s="216"/>
      <c r="F535" s="218"/>
      <c r="G535" s="218"/>
      <c r="H535" s="219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10"/>
      <c r="C536" s="211"/>
      <c r="D536" s="212"/>
      <c r="E536" s="211"/>
      <c r="F536" s="223"/>
      <c r="G536" s="224"/>
      <c r="H536" s="22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5"/>
      <c r="C537" s="216"/>
      <c r="D537" s="217"/>
      <c r="E537" s="216"/>
      <c r="F537" s="218"/>
      <c r="G537" s="218"/>
      <c r="H537" s="219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10"/>
      <c r="C538" s="211"/>
      <c r="D538" s="212"/>
      <c r="E538" s="211"/>
      <c r="F538" s="222"/>
      <c r="G538" s="222"/>
      <c r="H538" s="223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5"/>
      <c r="C539" s="216"/>
      <c r="D539" s="217"/>
      <c r="E539" s="216"/>
      <c r="F539" s="218"/>
      <c r="G539" s="218"/>
      <c r="H539" s="219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10"/>
      <c r="C540" s="211"/>
      <c r="D540" s="212"/>
      <c r="E540" s="211"/>
      <c r="F540" s="222"/>
      <c r="G540" s="222"/>
      <c r="H540" s="223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5"/>
      <c r="C541" s="216"/>
      <c r="D541" s="217"/>
      <c r="E541" s="216"/>
      <c r="F541" s="218"/>
      <c r="G541" s="218"/>
      <c r="H541" s="219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10"/>
      <c r="C542" s="211"/>
      <c r="D542" s="212"/>
      <c r="E542" s="211"/>
      <c r="F542" s="222"/>
      <c r="G542" s="222"/>
      <c r="H542" s="223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5"/>
      <c r="C543" s="216"/>
      <c r="D543" s="217"/>
      <c r="E543" s="216"/>
      <c r="F543" s="218"/>
      <c r="G543" s="218"/>
      <c r="H543" s="219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10"/>
      <c r="C544" s="211"/>
      <c r="D544" s="212"/>
      <c r="E544" s="211"/>
      <c r="F544" s="222"/>
      <c r="G544" s="222"/>
      <c r="H544" s="223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5"/>
      <c r="C545" s="216"/>
      <c r="D545" s="217"/>
      <c r="E545" s="216"/>
      <c r="F545" s="218"/>
      <c r="G545" s="218"/>
      <c r="H545" s="219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10"/>
      <c r="C546" s="211"/>
      <c r="D546" s="212"/>
      <c r="E546" s="211"/>
      <c r="F546" s="222"/>
      <c r="G546" s="222"/>
      <c r="H546" s="223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5"/>
      <c r="C547" s="216"/>
      <c r="D547" s="217"/>
      <c r="E547" s="216"/>
      <c r="F547" s="218"/>
      <c r="G547" s="218"/>
      <c r="H547" s="219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10"/>
      <c r="C548" s="211"/>
      <c r="D548" s="212"/>
      <c r="E548" s="211"/>
      <c r="F548" s="222"/>
      <c r="G548" s="222"/>
      <c r="H548" s="223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5"/>
      <c r="C549" s="216"/>
      <c r="D549" s="217"/>
      <c r="E549" s="216"/>
      <c r="F549" s="218"/>
      <c r="G549" s="218"/>
      <c r="H549" s="219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10"/>
      <c r="C550" s="211"/>
      <c r="D550" s="212"/>
      <c r="E550" s="211"/>
      <c r="F550" s="223"/>
      <c r="G550" s="224"/>
      <c r="H550" s="22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5"/>
      <c r="C551" s="216"/>
      <c r="D551" s="217"/>
      <c r="E551" s="216"/>
      <c r="F551" s="218"/>
      <c r="G551" s="218"/>
      <c r="H551" s="219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10"/>
      <c r="C552" s="211"/>
      <c r="D552" s="212"/>
      <c r="E552" s="211"/>
      <c r="F552" s="222"/>
      <c r="G552" s="222"/>
      <c r="H552" s="223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5"/>
      <c r="C553" s="216"/>
      <c r="D553" s="217"/>
      <c r="E553" s="216"/>
      <c r="F553" s="218"/>
      <c r="G553" s="218"/>
      <c r="H553" s="219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10"/>
      <c r="C554" s="211"/>
      <c r="D554" s="212"/>
      <c r="E554" s="211"/>
      <c r="F554" s="222"/>
      <c r="G554" s="222"/>
      <c r="H554" s="223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5"/>
      <c r="C555" s="216"/>
      <c r="D555" s="217"/>
      <c r="E555" s="216"/>
      <c r="F555" s="218"/>
      <c r="G555" s="218"/>
      <c r="H555" s="219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10"/>
      <c r="C556" s="211"/>
      <c r="D556" s="212"/>
      <c r="E556" s="211"/>
      <c r="F556" s="222"/>
      <c r="G556" s="222"/>
      <c r="H556" s="223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5"/>
      <c r="C557" s="216"/>
      <c r="D557" s="217"/>
      <c r="E557" s="216"/>
      <c r="F557" s="218"/>
      <c r="G557" s="218"/>
      <c r="H557" s="219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10"/>
      <c r="C558" s="211"/>
      <c r="D558" s="212"/>
      <c r="E558" s="211"/>
      <c r="F558" s="222"/>
      <c r="G558" s="222"/>
      <c r="H558" s="223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5"/>
      <c r="C559" s="216"/>
      <c r="D559" s="217"/>
      <c r="E559" s="216"/>
      <c r="F559" s="218"/>
      <c r="G559" s="218"/>
      <c r="H559" s="219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10"/>
      <c r="C560" s="211"/>
      <c r="D560" s="212"/>
      <c r="E560" s="211"/>
      <c r="F560" s="222"/>
      <c r="G560" s="222"/>
      <c r="H560" s="223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5"/>
      <c r="C561" s="216"/>
      <c r="D561" s="217"/>
      <c r="E561" s="216"/>
      <c r="F561" s="218"/>
      <c r="G561" s="218"/>
      <c r="H561" s="219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10"/>
      <c r="C562" s="211"/>
      <c r="D562" s="212"/>
      <c r="E562" s="211"/>
      <c r="F562" s="222"/>
      <c r="G562" s="222"/>
      <c r="H562" s="223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5"/>
      <c r="C563" s="216"/>
      <c r="D563" s="217"/>
      <c r="E563" s="216"/>
      <c r="F563" s="218"/>
      <c r="G563" s="218"/>
      <c r="H563" s="219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10"/>
      <c r="C564" s="211"/>
      <c r="D564" s="212"/>
      <c r="E564" s="211"/>
      <c r="F564" s="223"/>
      <c r="G564" s="224"/>
      <c r="H564" s="22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5"/>
      <c r="C565" s="216"/>
      <c r="D565" s="217"/>
      <c r="E565" s="216"/>
      <c r="F565" s="218"/>
      <c r="G565" s="218"/>
      <c r="H565" s="219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10"/>
      <c r="C566" s="211"/>
      <c r="D566" s="212"/>
      <c r="E566" s="211"/>
      <c r="F566" s="222"/>
      <c r="G566" s="222"/>
      <c r="H566" s="223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5"/>
      <c r="C567" s="216"/>
      <c r="D567" s="217"/>
      <c r="E567" s="216"/>
      <c r="F567" s="218"/>
      <c r="G567" s="218"/>
      <c r="H567" s="219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10"/>
      <c r="C568" s="211"/>
      <c r="D568" s="212"/>
      <c r="E568" s="211"/>
      <c r="F568" s="222"/>
      <c r="G568" s="222"/>
      <c r="H568" s="223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5"/>
      <c r="C569" s="216"/>
      <c r="D569" s="217"/>
      <c r="E569" s="216"/>
      <c r="F569" s="218"/>
      <c r="G569" s="218"/>
      <c r="H569" s="219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10"/>
      <c r="C570" s="211"/>
      <c r="D570" s="212"/>
      <c r="E570" s="211"/>
      <c r="F570" s="222"/>
      <c r="G570" s="222"/>
      <c r="H570" s="223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5"/>
      <c r="C571" s="216"/>
      <c r="D571" s="217"/>
      <c r="E571" s="216"/>
      <c r="F571" s="218"/>
      <c r="G571" s="218"/>
      <c r="H571" s="219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10"/>
      <c r="C572" s="211"/>
      <c r="D572" s="212"/>
      <c r="E572" s="211"/>
      <c r="F572" s="222"/>
      <c r="G572" s="222"/>
      <c r="H572" s="223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5"/>
      <c r="C573" s="216"/>
      <c r="D573" s="217"/>
      <c r="E573" s="216"/>
      <c r="F573" s="218"/>
      <c r="G573" s="218"/>
      <c r="H573" s="219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10"/>
      <c r="C574" s="211"/>
      <c r="D574" s="212"/>
      <c r="E574" s="211"/>
      <c r="F574" s="222"/>
      <c r="G574" s="222"/>
      <c r="H574" s="223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5"/>
      <c r="C575" s="216"/>
      <c r="D575" s="217"/>
      <c r="E575" s="216"/>
      <c r="F575" s="218"/>
      <c r="G575" s="218"/>
      <c r="H575" s="219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10"/>
      <c r="C576" s="211"/>
      <c r="D576" s="212"/>
      <c r="E576" s="211"/>
      <c r="F576" s="222"/>
      <c r="G576" s="222"/>
      <c r="H576" s="223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5"/>
      <c r="C577" s="216"/>
      <c r="D577" s="217"/>
      <c r="E577" s="216"/>
      <c r="F577" s="218"/>
      <c r="G577" s="218"/>
      <c r="H577" s="219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10"/>
      <c r="C578" s="211"/>
      <c r="D578" s="212"/>
      <c r="E578" s="211"/>
      <c r="F578" s="223"/>
      <c r="G578" s="224"/>
      <c r="H578" s="22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5"/>
      <c r="C579" s="216"/>
      <c r="D579" s="217"/>
      <c r="E579" s="216"/>
      <c r="F579" s="218"/>
      <c r="G579" s="218"/>
      <c r="H579" s="219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10"/>
      <c r="C580" s="211"/>
      <c r="D580" s="212"/>
      <c r="E580" s="211"/>
      <c r="F580" s="222"/>
      <c r="G580" s="222"/>
      <c r="H580" s="223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5"/>
      <c r="C581" s="216"/>
      <c r="D581" s="217"/>
      <c r="E581" s="216"/>
      <c r="F581" s="218"/>
      <c r="G581" s="218"/>
      <c r="H581" s="219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10"/>
      <c r="C582" s="211"/>
      <c r="D582" s="212"/>
      <c r="E582" s="211"/>
      <c r="F582" s="222"/>
      <c r="G582" s="222"/>
      <c r="H582" s="223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5"/>
      <c r="C583" s="216"/>
      <c r="D583" s="217"/>
      <c r="E583" s="216"/>
      <c r="F583" s="218"/>
      <c r="G583" s="218"/>
      <c r="H583" s="219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10"/>
      <c r="C584" s="211"/>
      <c r="D584" s="212"/>
      <c r="E584" s="211"/>
      <c r="F584" s="222"/>
      <c r="G584" s="222"/>
      <c r="H584" s="223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5"/>
      <c r="C585" s="216"/>
      <c r="D585" s="217"/>
      <c r="E585" s="216"/>
      <c r="F585" s="218"/>
      <c r="G585" s="218"/>
      <c r="H585" s="219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10"/>
      <c r="C586" s="211"/>
      <c r="D586" s="212"/>
      <c r="E586" s="211"/>
      <c r="F586" s="222"/>
      <c r="G586" s="222"/>
      <c r="H586" s="223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5"/>
      <c r="C587" s="216"/>
      <c r="D587" s="217"/>
      <c r="E587" s="216"/>
      <c r="F587" s="218"/>
      <c r="G587" s="218"/>
      <c r="H587" s="219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10"/>
      <c r="C588" s="211"/>
      <c r="D588" s="212"/>
      <c r="E588" s="211"/>
      <c r="F588" s="222"/>
      <c r="G588" s="222"/>
      <c r="H588" s="223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5"/>
      <c r="C589" s="216"/>
      <c r="D589" s="217"/>
      <c r="E589" s="216"/>
      <c r="F589" s="218"/>
      <c r="G589" s="218"/>
      <c r="H589" s="219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10"/>
      <c r="C590" s="211"/>
      <c r="D590" s="212"/>
      <c r="E590" s="211"/>
      <c r="F590" s="222"/>
      <c r="G590" s="222"/>
      <c r="H590" s="223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5"/>
      <c r="C591" s="216"/>
      <c r="D591" s="217"/>
      <c r="E591" s="216"/>
      <c r="F591" s="218"/>
      <c r="G591" s="218"/>
      <c r="H591" s="219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10"/>
      <c r="C592" s="211"/>
      <c r="D592" s="212"/>
      <c r="E592" s="211"/>
      <c r="F592" s="223"/>
      <c r="G592" s="224"/>
      <c r="H592" s="22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5"/>
      <c r="C593" s="216"/>
      <c r="D593" s="217"/>
      <c r="E593" s="216"/>
      <c r="F593" s="218"/>
      <c r="G593" s="218"/>
      <c r="H593" s="219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10"/>
      <c r="C594" s="211"/>
      <c r="D594" s="212"/>
      <c r="E594" s="211"/>
      <c r="F594" s="222"/>
      <c r="G594" s="222"/>
      <c r="H594" s="223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5"/>
      <c r="C595" s="216"/>
      <c r="D595" s="217"/>
      <c r="E595" s="216"/>
      <c r="F595" s="218"/>
      <c r="G595" s="218"/>
      <c r="H595" s="219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10"/>
      <c r="C596" s="211"/>
      <c r="D596" s="212"/>
      <c r="E596" s="211"/>
      <c r="F596" s="222"/>
      <c r="G596" s="222"/>
      <c r="H596" s="223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5"/>
      <c r="C597" s="216"/>
      <c r="D597" s="217"/>
      <c r="E597" s="216"/>
      <c r="F597" s="218"/>
      <c r="G597" s="218"/>
      <c r="H597" s="219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10"/>
      <c r="C598" s="211"/>
      <c r="D598" s="212"/>
      <c r="E598" s="211"/>
      <c r="F598" s="222"/>
      <c r="G598" s="222"/>
      <c r="H598" s="223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5"/>
      <c r="C599" s="216"/>
      <c r="D599" s="217"/>
      <c r="E599" s="216"/>
      <c r="F599" s="218"/>
      <c r="G599" s="218"/>
      <c r="H599" s="219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10"/>
      <c r="C600" s="211"/>
      <c r="D600" s="212"/>
      <c r="E600" s="211"/>
      <c r="F600" s="222"/>
      <c r="G600" s="222"/>
      <c r="H600" s="223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5"/>
      <c r="C601" s="216"/>
      <c r="D601" s="217"/>
      <c r="E601" s="216"/>
      <c r="F601" s="218"/>
      <c r="G601" s="218"/>
      <c r="H601" s="219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10"/>
      <c r="C602" s="211"/>
      <c r="D602" s="212"/>
      <c r="E602" s="211"/>
      <c r="F602" s="222"/>
      <c r="G602" s="222"/>
      <c r="H602" s="223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5"/>
      <c r="C603" s="216"/>
      <c r="D603" s="217"/>
      <c r="E603" s="216"/>
      <c r="F603" s="218"/>
      <c r="G603" s="218"/>
      <c r="H603" s="219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10"/>
      <c r="C604" s="211"/>
      <c r="D604" s="212"/>
      <c r="E604" s="211"/>
      <c r="F604" s="222"/>
      <c r="G604" s="222"/>
      <c r="H604" s="223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5"/>
      <c r="C605" s="216"/>
      <c r="D605" s="217"/>
      <c r="E605" s="216"/>
      <c r="F605" s="218"/>
      <c r="G605" s="218"/>
      <c r="H605" s="219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10"/>
      <c r="C606" s="211"/>
      <c r="D606" s="212"/>
      <c r="E606" s="211"/>
      <c r="F606" s="223"/>
      <c r="G606" s="224"/>
      <c r="H606" s="22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5"/>
      <c r="C607" s="216"/>
      <c r="D607" s="217"/>
      <c r="E607" s="216"/>
      <c r="F607" s="218"/>
      <c r="G607" s="218"/>
      <c r="H607" s="219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10"/>
      <c r="C608" s="211"/>
      <c r="D608" s="212"/>
      <c r="E608" s="211"/>
      <c r="F608" s="222"/>
      <c r="G608" s="222"/>
      <c r="H608" s="223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5"/>
      <c r="C609" s="216"/>
      <c r="D609" s="217"/>
      <c r="E609" s="216"/>
      <c r="F609" s="218"/>
      <c r="G609" s="218"/>
      <c r="H609" s="219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10"/>
      <c r="C610" s="211"/>
      <c r="D610" s="212"/>
      <c r="E610" s="211"/>
      <c r="F610" s="222"/>
      <c r="G610" s="222"/>
      <c r="H610" s="223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5"/>
      <c r="C611" s="216"/>
      <c r="D611" s="217"/>
      <c r="E611" s="216"/>
      <c r="F611" s="218"/>
      <c r="G611" s="218"/>
      <c r="H611" s="219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10"/>
      <c r="C612" s="211"/>
      <c r="D612" s="212"/>
      <c r="E612" s="211"/>
      <c r="F612" s="222"/>
      <c r="G612" s="222"/>
      <c r="H612" s="223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5"/>
      <c r="C613" s="216"/>
      <c r="D613" s="217"/>
      <c r="E613" s="216"/>
      <c r="F613" s="218"/>
      <c r="G613" s="218"/>
      <c r="H613" s="219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10"/>
      <c r="C614" s="211"/>
      <c r="D614" s="212"/>
      <c r="E614" s="211"/>
      <c r="F614" s="222"/>
      <c r="G614" s="222"/>
      <c r="H614" s="223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5"/>
      <c r="C615" s="216"/>
      <c r="D615" s="217"/>
      <c r="E615" s="216"/>
      <c r="F615" s="218"/>
      <c r="G615" s="218"/>
      <c r="H615" s="219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10"/>
      <c r="C616" s="211"/>
      <c r="D616" s="212"/>
      <c r="E616" s="211"/>
      <c r="F616" s="222"/>
      <c r="G616" s="222"/>
      <c r="H616" s="223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5"/>
      <c r="C617" s="216"/>
      <c r="D617" s="217"/>
      <c r="E617" s="216"/>
      <c r="F617" s="218"/>
      <c r="G617" s="218"/>
      <c r="H617" s="219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10"/>
      <c r="C618" s="211"/>
      <c r="D618" s="212"/>
      <c r="E618" s="211"/>
      <c r="F618" s="222"/>
      <c r="G618" s="222"/>
      <c r="H618" s="223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5"/>
      <c r="C619" s="216"/>
      <c r="D619" s="217"/>
      <c r="E619" s="216"/>
      <c r="F619" s="218"/>
      <c r="G619" s="218"/>
      <c r="H619" s="219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10"/>
      <c r="C620" s="211"/>
      <c r="D620" s="212"/>
      <c r="E620" s="211"/>
      <c r="F620" s="223"/>
      <c r="G620" s="224"/>
      <c r="H620" s="22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5"/>
      <c r="C621" s="216"/>
      <c r="D621" s="217"/>
      <c r="E621" s="216"/>
      <c r="F621" s="218"/>
      <c r="G621" s="218"/>
      <c r="H621" s="219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10"/>
      <c r="C622" s="211"/>
      <c r="D622" s="212"/>
      <c r="E622" s="211"/>
      <c r="F622" s="222"/>
      <c r="G622" s="222"/>
      <c r="H622" s="223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5"/>
      <c r="C623" s="216"/>
      <c r="D623" s="217"/>
      <c r="E623" s="216"/>
      <c r="F623" s="218"/>
      <c r="G623" s="218"/>
      <c r="H623" s="219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10"/>
      <c r="C624" s="211"/>
      <c r="D624" s="212"/>
      <c r="E624" s="211"/>
      <c r="F624" s="222"/>
      <c r="G624" s="222"/>
      <c r="H624" s="223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5"/>
      <c r="C625" s="216"/>
      <c r="D625" s="217"/>
      <c r="E625" s="216"/>
      <c r="F625" s="218"/>
      <c r="G625" s="218"/>
      <c r="H625" s="219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10"/>
      <c r="C626" s="211"/>
      <c r="D626" s="212"/>
      <c r="E626" s="211"/>
      <c r="F626" s="222"/>
      <c r="G626" s="222"/>
      <c r="H626" s="223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5"/>
      <c r="C627" s="216"/>
      <c r="D627" s="217"/>
      <c r="E627" s="216"/>
      <c r="F627" s="218"/>
      <c r="G627" s="218"/>
      <c r="H627" s="219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10"/>
      <c r="C628" s="211"/>
      <c r="D628" s="212"/>
      <c r="E628" s="211"/>
      <c r="F628" s="222"/>
      <c r="G628" s="222"/>
      <c r="H628" s="223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5"/>
      <c r="C629" s="216"/>
      <c r="D629" s="217"/>
      <c r="E629" s="216"/>
      <c r="F629" s="218"/>
      <c r="G629" s="218"/>
      <c r="H629" s="219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10"/>
      <c r="C630" s="211"/>
      <c r="D630" s="212"/>
      <c r="E630" s="211"/>
      <c r="F630" s="222"/>
      <c r="G630" s="222"/>
      <c r="H630" s="223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5"/>
      <c r="C631" s="216"/>
      <c r="D631" s="217"/>
      <c r="E631" s="216"/>
      <c r="F631" s="218"/>
      <c r="G631" s="218"/>
      <c r="H631" s="219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10"/>
      <c r="C632" s="211"/>
      <c r="D632" s="212"/>
      <c r="E632" s="211"/>
      <c r="F632" s="222"/>
      <c r="G632" s="222"/>
      <c r="H632" s="223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5"/>
      <c r="C633" s="216"/>
      <c r="D633" s="217"/>
      <c r="E633" s="216"/>
      <c r="F633" s="218"/>
      <c r="G633" s="218"/>
      <c r="H633" s="219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10"/>
      <c r="C634" s="211"/>
      <c r="D634" s="212"/>
      <c r="E634" s="211"/>
      <c r="F634" s="223"/>
      <c r="G634" s="224"/>
      <c r="H634" s="22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5"/>
      <c r="C635" s="216"/>
      <c r="D635" s="217"/>
      <c r="E635" s="216"/>
      <c r="F635" s="218"/>
      <c r="G635" s="218"/>
      <c r="H635" s="219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10"/>
      <c r="C636" s="211"/>
      <c r="D636" s="212"/>
      <c r="E636" s="211"/>
      <c r="F636" s="222"/>
      <c r="G636" s="222"/>
      <c r="H636" s="223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5"/>
      <c r="C637" s="216"/>
      <c r="D637" s="217"/>
      <c r="E637" s="216"/>
      <c r="F637" s="218"/>
      <c r="G637" s="218"/>
      <c r="H637" s="219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10"/>
      <c r="C638" s="211"/>
      <c r="D638" s="212"/>
      <c r="E638" s="211"/>
      <c r="F638" s="222"/>
      <c r="G638" s="222"/>
      <c r="H638" s="223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5"/>
      <c r="C639" s="216"/>
      <c r="D639" s="217"/>
      <c r="E639" s="216"/>
      <c r="F639" s="218"/>
      <c r="G639" s="218"/>
      <c r="H639" s="219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10"/>
      <c r="C640" s="211"/>
      <c r="D640" s="212"/>
      <c r="E640" s="211"/>
      <c r="F640" s="222"/>
      <c r="G640" s="222"/>
      <c r="H640" s="223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5"/>
      <c r="C641" s="216"/>
      <c r="D641" s="217"/>
      <c r="E641" s="216"/>
      <c r="F641" s="218"/>
      <c r="G641" s="218"/>
      <c r="H641" s="219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10"/>
      <c r="C642" s="211"/>
      <c r="D642" s="212"/>
      <c r="E642" s="211"/>
      <c r="F642" s="222"/>
      <c r="G642" s="222"/>
      <c r="H642" s="223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5"/>
      <c r="C643" s="216"/>
      <c r="D643" s="217"/>
      <c r="E643" s="216"/>
      <c r="F643" s="218"/>
      <c r="G643" s="218"/>
      <c r="H643" s="219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10"/>
      <c r="C644" s="211"/>
      <c r="D644" s="212"/>
      <c r="E644" s="211"/>
      <c r="F644" s="222"/>
      <c r="G644" s="222"/>
      <c r="H644" s="223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5"/>
      <c r="C645" s="216"/>
      <c r="D645" s="217"/>
      <c r="E645" s="216"/>
      <c r="F645" s="218"/>
      <c r="G645" s="218"/>
      <c r="H645" s="219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10"/>
      <c r="C646" s="211"/>
      <c r="D646" s="212"/>
      <c r="E646" s="211"/>
      <c r="F646" s="222"/>
      <c r="G646" s="222"/>
      <c r="H646" s="223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5"/>
      <c r="C647" s="216"/>
      <c r="D647" s="217"/>
      <c r="E647" s="216"/>
      <c r="F647" s="218"/>
      <c r="G647" s="218"/>
      <c r="H647" s="219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10"/>
      <c r="C648" s="211"/>
      <c r="D648" s="212"/>
      <c r="E648" s="211"/>
      <c r="F648" s="223"/>
      <c r="G648" s="224"/>
      <c r="H648" s="22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5"/>
      <c r="C649" s="216"/>
      <c r="D649" s="217"/>
      <c r="E649" s="216"/>
      <c r="F649" s="218"/>
      <c r="G649" s="218"/>
      <c r="H649" s="219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10"/>
      <c r="C650" s="211"/>
      <c r="D650" s="212"/>
      <c r="E650" s="211"/>
      <c r="F650" s="222"/>
      <c r="G650" s="222"/>
      <c r="H650" s="223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5"/>
      <c r="C651" s="216"/>
      <c r="D651" s="217"/>
      <c r="E651" s="216"/>
      <c r="F651" s="218"/>
      <c r="G651" s="218"/>
      <c r="H651" s="219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10"/>
      <c r="C652" s="211"/>
      <c r="D652" s="212"/>
      <c r="E652" s="211"/>
      <c r="F652" s="222"/>
      <c r="G652" s="222"/>
      <c r="H652" s="223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5"/>
      <c r="C653" s="216"/>
      <c r="D653" s="217"/>
      <c r="E653" s="216"/>
      <c r="F653" s="218"/>
      <c r="G653" s="218"/>
      <c r="H653" s="219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10"/>
      <c r="C654" s="211"/>
      <c r="D654" s="212"/>
      <c r="E654" s="211"/>
      <c r="F654" s="222"/>
      <c r="G654" s="222"/>
      <c r="H654" s="223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5"/>
      <c r="C655" s="216"/>
      <c r="D655" s="217"/>
      <c r="E655" s="216"/>
      <c r="F655" s="218"/>
      <c r="G655" s="218"/>
      <c r="H655" s="219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10"/>
      <c r="C656" s="211"/>
      <c r="D656" s="212"/>
      <c r="E656" s="211"/>
      <c r="F656" s="222"/>
      <c r="G656" s="222"/>
      <c r="H656" s="223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5"/>
      <c r="C657" s="216"/>
      <c r="D657" s="217"/>
      <c r="E657" s="216"/>
      <c r="F657" s="218"/>
      <c r="G657" s="218"/>
      <c r="H657" s="219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10"/>
      <c r="C658" s="211"/>
      <c r="D658" s="212"/>
      <c r="E658" s="211"/>
      <c r="F658" s="222"/>
      <c r="G658" s="222"/>
      <c r="H658" s="223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5"/>
      <c r="C659" s="216"/>
      <c r="D659" s="217"/>
      <c r="E659" s="216"/>
      <c r="F659" s="218"/>
      <c r="G659" s="218"/>
      <c r="H659" s="219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10"/>
      <c r="C660" s="211"/>
      <c r="D660" s="212"/>
      <c r="E660" s="211"/>
      <c r="F660" s="222"/>
      <c r="G660" s="222"/>
      <c r="H660" s="223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5"/>
      <c r="C661" s="216"/>
      <c r="D661" s="217"/>
      <c r="E661" s="216"/>
      <c r="F661" s="218"/>
      <c r="G661" s="218"/>
      <c r="H661" s="219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10"/>
      <c r="C662" s="211"/>
      <c r="D662" s="212"/>
      <c r="E662" s="211"/>
      <c r="F662" s="223"/>
      <c r="G662" s="224"/>
      <c r="H662" s="22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5"/>
      <c r="C663" s="216"/>
      <c r="D663" s="217"/>
      <c r="E663" s="216"/>
      <c r="F663" s="218"/>
      <c r="G663" s="218"/>
      <c r="H663" s="219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10"/>
      <c r="C664" s="211"/>
      <c r="D664" s="212"/>
      <c r="E664" s="211"/>
      <c r="F664" s="222"/>
      <c r="G664" s="222"/>
      <c r="H664" s="223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5"/>
      <c r="C665" s="216"/>
      <c r="D665" s="217"/>
      <c r="E665" s="216"/>
      <c r="F665" s="218"/>
      <c r="G665" s="218"/>
      <c r="H665" s="219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10"/>
      <c r="C666" s="211"/>
      <c r="D666" s="212"/>
      <c r="E666" s="211"/>
      <c r="F666" s="222"/>
      <c r="G666" s="222"/>
      <c r="H666" s="223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5"/>
      <c r="C667" s="216"/>
      <c r="D667" s="217"/>
      <c r="E667" s="216"/>
      <c r="F667" s="218"/>
      <c r="G667" s="218"/>
      <c r="H667" s="219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10"/>
      <c r="C668" s="211"/>
      <c r="D668" s="212"/>
      <c r="E668" s="211"/>
      <c r="F668" s="222"/>
      <c r="G668" s="222"/>
      <c r="H668" s="223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5"/>
      <c r="C669" s="216"/>
      <c r="D669" s="217"/>
      <c r="E669" s="216"/>
      <c r="F669" s="218"/>
      <c r="G669" s="218"/>
      <c r="H669" s="219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10"/>
      <c r="C670" s="211"/>
      <c r="D670" s="212"/>
      <c r="E670" s="211"/>
      <c r="F670" s="222"/>
      <c r="G670" s="222"/>
      <c r="H670" s="223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5"/>
      <c r="C671" s="216"/>
      <c r="D671" s="217"/>
      <c r="E671" s="216"/>
      <c r="F671" s="218"/>
      <c r="G671" s="218"/>
      <c r="H671" s="219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10"/>
      <c r="C672" s="211"/>
      <c r="D672" s="212"/>
      <c r="E672" s="211"/>
      <c r="F672" s="222"/>
      <c r="G672" s="222"/>
      <c r="H672" s="223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5"/>
      <c r="C673" s="216"/>
      <c r="D673" s="217"/>
      <c r="E673" s="216"/>
      <c r="F673" s="218"/>
      <c r="G673" s="218"/>
      <c r="H673" s="219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10"/>
      <c r="C674" s="211"/>
      <c r="D674" s="212"/>
      <c r="E674" s="211"/>
      <c r="F674" s="222"/>
      <c r="G674" s="222"/>
      <c r="H674" s="223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5"/>
      <c r="C675" s="216"/>
      <c r="D675" s="217"/>
      <c r="E675" s="216"/>
      <c r="F675" s="218"/>
      <c r="G675" s="218"/>
      <c r="H675" s="219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10"/>
      <c r="C676" s="211"/>
      <c r="D676" s="212"/>
      <c r="E676" s="211"/>
      <c r="F676" s="223"/>
      <c r="G676" s="224"/>
      <c r="H676" s="22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5"/>
      <c r="C677" s="216"/>
      <c r="D677" s="217"/>
      <c r="E677" s="216"/>
      <c r="F677" s="218"/>
      <c r="G677" s="218"/>
      <c r="H677" s="219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10"/>
      <c r="C678" s="211"/>
      <c r="D678" s="212"/>
      <c r="E678" s="211"/>
      <c r="F678" s="222"/>
      <c r="G678" s="222"/>
      <c r="H678" s="223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5"/>
      <c r="C679" s="216"/>
      <c r="D679" s="217"/>
      <c r="E679" s="216"/>
      <c r="F679" s="218"/>
      <c r="G679" s="218"/>
      <c r="H679" s="219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10"/>
      <c r="C680" s="211"/>
      <c r="D680" s="212"/>
      <c r="E680" s="211"/>
      <c r="F680" s="222"/>
      <c r="G680" s="222"/>
      <c r="H680" s="223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5"/>
      <c r="C681" s="216"/>
      <c r="D681" s="217"/>
      <c r="E681" s="216"/>
      <c r="F681" s="218"/>
      <c r="G681" s="218"/>
      <c r="H681" s="219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10"/>
      <c r="C682" s="211"/>
      <c r="D682" s="212"/>
      <c r="E682" s="211"/>
      <c r="F682" s="222"/>
      <c r="G682" s="222"/>
      <c r="H682" s="223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5"/>
      <c r="C683" s="216"/>
      <c r="D683" s="217"/>
      <c r="E683" s="216"/>
      <c r="F683" s="218"/>
      <c r="G683" s="218"/>
      <c r="H683" s="219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10"/>
      <c r="C684" s="211"/>
      <c r="D684" s="212"/>
      <c r="E684" s="211"/>
      <c r="F684" s="222"/>
      <c r="G684" s="222"/>
      <c r="H684" s="223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5"/>
      <c r="C685" s="216"/>
      <c r="D685" s="217"/>
      <c r="E685" s="216"/>
      <c r="F685" s="218"/>
      <c r="G685" s="218"/>
      <c r="H685" s="219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10"/>
      <c r="C686" s="211"/>
      <c r="D686" s="212"/>
      <c r="E686" s="211"/>
      <c r="F686" s="222"/>
      <c r="G686" s="222"/>
      <c r="H686" s="223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5"/>
      <c r="C687" s="216"/>
      <c r="D687" s="217"/>
      <c r="E687" s="216"/>
      <c r="F687" s="218"/>
      <c r="G687" s="218"/>
      <c r="H687" s="219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10"/>
      <c r="C688" s="211"/>
      <c r="D688" s="212"/>
      <c r="E688" s="211"/>
      <c r="F688" s="222"/>
      <c r="G688" s="222"/>
      <c r="H688" s="223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5"/>
      <c r="C689" s="216"/>
      <c r="D689" s="217"/>
      <c r="E689" s="216"/>
      <c r="F689" s="218"/>
      <c r="G689" s="218"/>
      <c r="H689" s="219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10"/>
      <c r="C690" s="211"/>
      <c r="D690" s="212"/>
      <c r="E690" s="211"/>
      <c r="F690" s="223"/>
      <c r="G690" s="224"/>
      <c r="H690" s="22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5"/>
      <c r="C691" s="216"/>
      <c r="D691" s="217"/>
      <c r="E691" s="216"/>
      <c r="F691" s="218"/>
      <c r="G691" s="218"/>
      <c r="H691" s="219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10"/>
      <c r="C692" s="211"/>
      <c r="D692" s="212"/>
      <c r="E692" s="211"/>
      <c r="F692" s="222"/>
      <c r="G692" s="222"/>
      <c r="H692" s="223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5"/>
      <c r="C693" s="216"/>
      <c r="D693" s="217"/>
      <c r="E693" s="216"/>
      <c r="F693" s="218"/>
      <c r="G693" s="218"/>
      <c r="H693" s="219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10"/>
      <c r="C694" s="211"/>
      <c r="D694" s="212"/>
      <c r="E694" s="211"/>
      <c r="F694" s="222"/>
      <c r="G694" s="222"/>
      <c r="H694" s="223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5"/>
      <c r="C695" s="216"/>
      <c r="D695" s="217"/>
      <c r="E695" s="216"/>
      <c r="F695" s="218"/>
      <c r="G695" s="218"/>
      <c r="H695" s="219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10"/>
      <c r="C696" s="211"/>
      <c r="D696" s="212"/>
      <c r="E696" s="211"/>
      <c r="F696" s="222"/>
      <c r="G696" s="222"/>
      <c r="H696" s="223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5"/>
      <c r="C697" s="216"/>
      <c r="D697" s="217"/>
      <c r="E697" s="216"/>
      <c r="F697" s="218"/>
      <c r="G697" s="218"/>
      <c r="H697" s="219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10"/>
      <c r="C698" s="211"/>
      <c r="D698" s="212"/>
      <c r="E698" s="211"/>
      <c r="F698" s="222"/>
      <c r="G698" s="222"/>
      <c r="H698" s="223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5"/>
      <c r="C699" s="216"/>
      <c r="D699" s="217"/>
      <c r="E699" s="216"/>
      <c r="F699" s="218"/>
      <c r="G699" s="218"/>
      <c r="H699" s="219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10"/>
      <c r="C700" s="211"/>
      <c r="D700" s="212"/>
      <c r="E700" s="211"/>
      <c r="F700" s="222"/>
      <c r="G700" s="222"/>
      <c r="H700" s="223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5"/>
      <c r="C701" s="216"/>
      <c r="D701" s="217"/>
      <c r="E701" s="216"/>
      <c r="F701" s="218"/>
      <c r="G701" s="218"/>
      <c r="H701" s="219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10"/>
      <c r="C702" s="211"/>
      <c r="D702" s="212"/>
      <c r="E702" s="211"/>
      <c r="F702" s="222"/>
      <c r="G702" s="222"/>
      <c r="H702" s="223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5"/>
      <c r="C703" s="216"/>
      <c r="D703" s="217"/>
      <c r="E703" s="216"/>
      <c r="F703" s="218"/>
      <c r="G703" s="218"/>
      <c r="H703" s="219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10"/>
      <c r="C704" s="211"/>
      <c r="D704" s="212"/>
      <c r="E704" s="211"/>
      <c r="F704" s="223"/>
      <c r="G704" s="224"/>
      <c r="H704" s="22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5"/>
      <c r="C705" s="216"/>
      <c r="D705" s="217"/>
      <c r="E705" s="216"/>
      <c r="F705" s="218"/>
      <c r="G705" s="218"/>
      <c r="H705" s="219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10"/>
      <c r="C706" s="211"/>
      <c r="D706" s="212"/>
      <c r="E706" s="211"/>
      <c r="F706" s="222"/>
      <c r="G706" s="222"/>
      <c r="H706" s="223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5"/>
      <c r="C707" s="216"/>
      <c r="D707" s="217"/>
      <c r="E707" s="216"/>
      <c r="F707" s="218"/>
      <c r="G707" s="218"/>
      <c r="H707" s="219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10"/>
      <c r="C708" s="211"/>
      <c r="D708" s="212"/>
      <c r="E708" s="211"/>
      <c r="F708" s="222"/>
      <c r="G708" s="222"/>
      <c r="H708" s="223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5"/>
      <c r="C709" s="216"/>
      <c r="D709" s="217"/>
      <c r="E709" s="216"/>
      <c r="F709" s="218"/>
      <c r="G709" s="218"/>
      <c r="H709" s="219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10"/>
      <c r="C710" s="211"/>
      <c r="D710" s="212"/>
      <c r="E710" s="211"/>
      <c r="F710" s="222"/>
      <c r="G710" s="222"/>
      <c r="H710" s="223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5"/>
      <c r="C711" s="216"/>
      <c r="D711" s="217"/>
      <c r="E711" s="216"/>
      <c r="F711" s="218"/>
      <c r="G711" s="218"/>
      <c r="H711" s="219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10"/>
      <c r="C712" s="211"/>
      <c r="D712" s="212"/>
      <c r="E712" s="211"/>
      <c r="F712" s="222"/>
      <c r="G712" s="222"/>
      <c r="H712" s="223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5"/>
      <c r="C713" s="216"/>
      <c r="D713" s="217"/>
      <c r="E713" s="216"/>
      <c r="F713" s="218"/>
      <c r="G713" s="218"/>
      <c r="H713" s="219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10"/>
      <c r="C714" s="211"/>
      <c r="D714" s="212"/>
      <c r="E714" s="211"/>
      <c r="F714" s="222"/>
      <c r="G714" s="222"/>
      <c r="H714" s="223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5"/>
      <c r="C715" s="216"/>
      <c r="D715" s="217"/>
      <c r="E715" s="216"/>
      <c r="F715" s="218"/>
      <c r="G715" s="218"/>
      <c r="H715" s="219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10"/>
      <c r="C716" s="211"/>
      <c r="D716" s="212"/>
      <c r="E716" s="211"/>
      <c r="F716" s="222"/>
      <c r="G716" s="222"/>
      <c r="H716" s="223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5"/>
      <c r="C717" s="216"/>
      <c r="D717" s="217"/>
      <c r="E717" s="216"/>
      <c r="F717" s="218"/>
      <c r="G717" s="218"/>
      <c r="H717" s="219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10"/>
      <c r="C718" s="211"/>
      <c r="D718" s="212"/>
      <c r="E718" s="211"/>
      <c r="F718" s="223"/>
      <c r="G718" s="224"/>
      <c r="H718" s="22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5"/>
      <c r="C719" s="216"/>
      <c r="D719" s="217"/>
      <c r="E719" s="216"/>
      <c r="F719" s="218"/>
      <c r="G719" s="218"/>
      <c r="H719" s="219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10"/>
      <c r="C720" s="211"/>
      <c r="D720" s="212"/>
      <c r="E720" s="211"/>
      <c r="F720" s="222"/>
      <c r="G720" s="222"/>
      <c r="H720" s="223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5"/>
      <c r="C721" s="216"/>
      <c r="D721" s="217"/>
      <c r="E721" s="216"/>
      <c r="F721" s="218"/>
      <c r="G721" s="218"/>
      <c r="H721" s="219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10"/>
      <c r="C722" s="211"/>
      <c r="D722" s="212"/>
      <c r="E722" s="211"/>
      <c r="F722" s="222"/>
      <c r="G722" s="222"/>
      <c r="H722" s="223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5"/>
      <c r="C723" s="216"/>
      <c r="D723" s="217"/>
      <c r="E723" s="216"/>
      <c r="F723" s="218"/>
      <c r="G723" s="218"/>
      <c r="H723" s="219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10"/>
      <c r="C724" s="211"/>
      <c r="D724" s="212"/>
      <c r="E724" s="211"/>
      <c r="F724" s="222"/>
      <c r="G724" s="222"/>
      <c r="H724" s="223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5"/>
      <c r="C725" s="216"/>
      <c r="D725" s="217"/>
      <c r="E725" s="216"/>
      <c r="F725" s="218"/>
      <c r="G725" s="218"/>
      <c r="H725" s="219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10"/>
      <c r="C726" s="211"/>
      <c r="D726" s="212"/>
      <c r="E726" s="211"/>
      <c r="F726" s="222"/>
      <c r="G726" s="222"/>
      <c r="H726" s="223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5"/>
      <c r="C727" s="216"/>
      <c r="D727" s="217"/>
      <c r="E727" s="216"/>
      <c r="F727" s="218"/>
      <c r="G727" s="218"/>
      <c r="H727" s="219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10"/>
      <c r="C728" s="211"/>
      <c r="D728" s="212"/>
      <c r="E728" s="211"/>
      <c r="F728" s="222"/>
      <c r="G728" s="222"/>
      <c r="H728" s="223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5"/>
      <c r="C729" s="216"/>
      <c r="D729" s="217"/>
      <c r="E729" s="216"/>
      <c r="F729" s="218"/>
      <c r="G729" s="218"/>
      <c r="H729" s="219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10"/>
      <c r="C730" s="211"/>
      <c r="D730" s="212"/>
      <c r="E730" s="211"/>
      <c r="F730" s="222"/>
      <c r="G730" s="222"/>
      <c r="H730" s="223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5"/>
      <c r="C731" s="216"/>
      <c r="D731" s="217"/>
      <c r="E731" s="216"/>
      <c r="F731" s="218"/>
      <c r="G731" s="218"/>
      <c r="H731" s="219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10"/>
      <c r="C732" s="211"/>
      <c r="D732" s="212"/>
      <c r="E732" s="211"/>
      <c r="F732" s="223"/>
      <c r="G732" s="224"/>
      <c r="H732" s="22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5"/>
      <c r="C733" s="216"/>
      <c r="D733" s="217"/>
      <c r="E733" s="216"/>
      <c r="F733" s="218"/>
      <c r="G733" s="218"/>
      <c r="H733" s="219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10"/>
      <c r="C734" s="211"/>
      <c r="D734" s="212"/>
      <c r="E734" s="211"/>
      <c r="F734" s="222"/>
      <c r="G734" s="222"/>
      <c r="H734" s="223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5"/>
      <c r="C735" s="216"/>
      <c r="D735" s="217"/>
      <c r="E735" s="216"/>
      <c r="F735" s="218"/>
      <c r="G735" s="218"/>
      <c r="H735" s="219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10"/>
      <c r="C736" s="211"/>
      <c r="D736" s="212"/>
      <c r="E736" s="211"/>
      <c r="F736" s="222"/>
      <c r="G736" s="222"/>
      <c r="H736" s="223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5"/>
      <c r="C737" s="216"/>
      <c r="D737" s="217"/>
      <c r="E737" s="216"/>
      <c r="F737" s="218"/>
      <c r="G737" s="218"/>
      <c r="H737" s="219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10"/>
      <c r="C738" s="211"/>
      <c r="D738" s="212"/>
      <c r="E738" s="211"/>
      <c r="F738" s="222"/>
      <c r="G738" s="222"/>
      <c r="H738" s="223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5"/>
      <c r="C739" s="216"/>
      <c r="D739" s="217"/>
      <c r="E739" s="216"/>
      <c r="F739" s="218"/>
      <c r="G739" s="218"/>
      <c r="H739" s="219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10"/>
      <c r="C740" s="211"/>
      <c r="D740" s="212"/>
      <c r="E740" s="211"/>
      <c r="F740" s="222"/>
      <c r="G740" s="222"/>
      <c r="H740" s="223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5"/>
      <c r="C741" s="216"/>
      <c r="D741" s="217"/>
      <c r="E741" s="216"/>
      <c r="F741" s="218"/>
      <c r="G741" s="218"/>
      <c r="H741" s="219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10"/>
      <c r="C742" s="211"/>
      <c r="D742" s="212"/>
      <c r="E742" s="211"/>
      <c r="F742" s="222"/>
      <c r="G742" s="222"/>
      <c r="H742" s="223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5"/>
      <c r="C743" s="216"/>
      <c r="D743" s="217"/>
      <c r="E743" s="216"/>
      <c r="F743" s="218"/>
      <c r="G743" s="218"/>
      <c r="H743" s="219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10"/>
      <c r="C744" s="211"/>
      <c r="D744" s="212"/>
      <c r="E744" s="211"/>
      <c r="F744" s="222"/>
      <c r="G744" s="222"/>
      <c r="H744" s="223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5"/>
      <c r="C745" s="216"/>
      <c r="D745" s="217"/>
      <c r="E745" s="216"/>
      <c r="F745" s="218"/>
      <c r="G745" s="218"/>
      <c r="H745" s="219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10"/>
      <c r="C746" s="211"/>
      <c r="D746" s="212"/>
      <c r="E746" s="211"/>
      <c r="F746" s="223"/>
      <c r="G746" s="224"/>
      <c r="H746" s="22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5"/>
      <c r="C747" s="216"/>
      <c r="D747" s="217"/>
      <c r="E747" s="216"/>
      <c r="F747" s="218"/>
      <c r="G747" s="218"/>
      <c r="H747" s="219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10"/>
      <c r="C748" s="211"/>
      <c r="D748" s="212"/>
      <c r="E748" s="211"/>
      <c r="F748" s="222"/>
      <c r="G748" s="222"/>
      <c r="H748" s="223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5"/>
      <c r="C749" s="216"/>
      <c r="D749" s="217"/>
      <c r="E749" s="216"/>
      <c r="F749" s="218"/>
      <c r="G749" s="218"/>
      <c r="H749" s="219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10"/>
      <c r="C750" s="211"/>
      <c r="D750" s="212"/>
      <c r="E750" s="211"/>
      <c r="F750" s="222"/>
      <c r="G750" s="222"/>
      <c r="H750" s="223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5"/>
      <c r="C751" s="216"/>
      <c r="D751" s="217"/>
      <c r="E751" s="216"/>
      <c r="F751" s="218"/>
      <c r="G751" s="218"/>
      <c r="H751" s="219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10"/>
      <c r="C752" s="211"/>
      <c r="D752" s="212"/>
      <c r="E752" s="211"/>
      <c r="F752" s="222"/>
      <c r="G752" s="222"/>
      <c r="H752" s="223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5"/>
      <c r="C753" s="216"/>
      <c r="D753" s="217"/>
      <c r="E753" s="216"/>
      <c r="F753" s="218"/>
      <c r="G753" s="218"/>
      <c r="H753" s="219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10"/>
      <c r="C754" s="211"/>
      <c r="D754" s="212"/>
      <c r="E754" s="211"/>
      <c r="F754" s="222"/>
      <c r="G754" s="222"/>
      <c r="H754" s="223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5"/>
      <c r="C755" s="216"/>
      <c r="D755" s="217"/>
      <c r="E755" s="216"/>
      <c r="F755" s="218"/>
      <c r="G755" s="218"/>
      <c r="H755" s="219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10"/>
      <c r="C756" s="211"/>
      <c r="D756" s="212"/>
      <c r="E756" s="211"/>
      <c r="F756" s="222"/>
      <c r="G756" s="222"/>
      <c r="H756" s="223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5"/>
      <c r="C757" s="216"/>
      <c r="D757" s="217"/>
      <c r="E757" s="216"/>
      <c r="F757" s="218"/>
      <c r="G757" s="218"/>
      <c r="H757" s="219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10"/>
      <c r="C758" s="211"/>
      <c r="D758" s="212"/>
      <c r="E758" s="211"/>
      <c r="F758" s="222"/>
      <c r="G758" s="222"/>
      <c r="H758" s="223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5"/>
      <c r="C759" s="216"/>
      <c r="D759" s="217"/>
      <c r="E759" s="216"/>
      <c r="F759" s="218"/>
      <c r="G759" s="218"/>
      <c r="H759" s="219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10"/>
      <c r="C760" s="211"/>
      <c r="D760" s="212"/>
      <c r="E760" s="211"/>
      <c r="F760" s="223"/>
      <c r="G760" s="224"/>
      <c r="H760" s="22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5"/>
      <c r="C761" s="216"/>
      <c r="D761" s="217"/>
      <c r="E761" s="216"/>
      <c r="F761" s="218"/>
      <c r="G761" s="218"/>
      <c r="H761" s="219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10"/>
      <c r="C762" s="211"/>
      <c r="D762" s="212"/>
      <c r="E762" s="211"/>
      <c r="F762" s="222"/>
      <c r="G762" s="222"/>
      <c r="H762" s="223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5"/>
      <c r="C763" s="216"/>
      <c r="D763" s="217"/>
      <c r="E763" s="216"/>
      <c r="F763" s="218"/>
      <c r="G763" s="218"/>
      <c r="H763" s="219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10"/>
      <c r="C764" s="211"/>
      <c r="D764" s="212"/>
      <c r="E764" s="211"/>
      <c r="F764" s="222"/>
      <c r="G764" s="222"/>
      <c r="H764" s="223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5"/>
      <c r="C765" s="216"/>
      <c r="D765" s="217"/>
      <c r="E765" s="216"/>
      <c r="F765" s="218"/>
      <c r="G765" s="218"/>
      <c r="H765" s="219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10"/>
      <c r="C766" s="211"/>
      <c r="D766" s="212"/>
      <c r="E766" s="211"/>
      <c r="F766" s="222"/>
      <c r="G766" s="222"/>
      <c r="H766" s="223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5"/>
      <c r="C767" s="216"/>
      <c r="D767" s="217"/>
      <c r="E767" s="216"/>
      <c r="F767" s="218"/>
      <c r="G767" s="218"/>
      <c r="H767" s="219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10"/>
      <c r="C768" s="211"/>
      <c r="D768" s="212"/>
      <c r="E768" s="211"/>
      <c r="F768" s="222"/>
      <c r="G768" s="222"/>
      <c r="H768" s="223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5"/>
      <c r="C769" s="216"/>
      <c r="D769" s="217"/>
      <c r="E769" s="216"/>
      <c r="F769" s="218"/>
      <c r="G769" s="218"/>
      <c r="H769" s="219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10"/>
      <c r="C770" s="211"/>
      <c r="D770" s="212"/>
      <c r="E770" s="211"/>
      <c r="F770" s="222"/>
      <c r="G770" s="222"/>
      <c r="H770" s="223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5"/>
      <c r="C771" s="216"/>
      <c r="D771" s="217"/>
      <c r="E771" s="216"/>
      <c r="F771" s="218"/>
      <c r="G771" s="218"/>
      <c r="H771" s="219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10"/>
      <c r="C772" s="211"/>
      <c r="D772" s="212"/>
      <c r="E772" s="211"/>
      <c r="F772" s="222"/>
      <c r="G772" s="222"/>
      <c r="H772" s="223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5"/>
      <c r="C773" s="216"/>
      <c r="D773" s="217"/>
      <c r="E773" s="216"/>
      <c r="F773" s="218"/>
      <c r="G773" s="218"/>
      <c r="H773" s="219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10"/>
      <c r="C774" s="211"/>
      <c r="D774" s="212"/>
      <c r="E774" s="211"/>
      <c r="F774" s="223"/>
      <c r="G774" s="224"/>
      <c r="H774" s="22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5"/>
      <c r="C775" s="216"/>
      <c r="D775" s="217"/>
      <c r="E775" s="216"/>
      <c r="F775" s="218"/>
      <c r="G775" s="218"/>
      <c r="H775" s="219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10"/>
      <c r="C776" s="211"/>
      <c r="D776" s="212"/>
      <c r="E776" s="211"/>
      <c r="F776" s="222"/>
      <c r="G776" s="222"/>
      <c r="H776" s="223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5"/>
      <c r="C777" s="216"/>
      <c r="D777" s="217"/>
      <c r="E777" s="216"/>
      <c r="F777" s="218"/>
      <c r="G777" s="218"/>
      <c r="H777" s="219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10"/>
      <c r="C778" s="211"/>
      <c r="D778" s="212"/>
      <c r="E778" s="211"/>
      <c r="F778" s="222"/>
      <c r="G778" s="222"/>
      <c r="H778" s="223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5"/>
      <c r="C779" s="216"/>
      <c r="D779" s="217"/>
      <c r="E779" s="216"/>
      <c r="F779" s="218"/>
      <c r="G779" s="218"/>
      <c r="H779" s="219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10"/>
      <c r="C780" s="211"/>
      <c r="D780" s="212"/>
      <c r="E780" s="211"/>
      <c r="F780" s="222"/>
      <c r="G780" s="222"/>
      <c r="H780" s="223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5"/>
      <c r="C781" s="216"/>
      <c r="D781" s="217"/>
      <c r="E781" s="216"/>
      <c r="F781" s="218"/>
      <c r="G781" s="218"/>
      <c r="H781" s="219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10"/>
      <c r="C782" s="211"/>
      <c r="D782" s="212"/>
      <c r="E782" s="211"/>
      <c r="F782" s="222"/>
      <c r="G782" s="222"/>
      <c r="H782" s="223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5"/>
      <c r="C783" s="216"/>
      <c r="D783" s="217"/>
      <c r="E783" s="216"/>
      <c r="F783" s="218"/>
      <c r="G783" s="218"/>
      <c r="H783" s="219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10"/>
      <c r="C784" s="211"/>
      <c r="D784" s="212"/>
      <c r="E784" s="211"/>
      <c r="F784" s="222"/>
      <c r="G784" s="222"/>
      <c r="H784" s="223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5"/>
      <c r="C785" s="216"/>
      <c r="D785" s="217"/>
      <c r="E785" s="216"/>
      <c r="F785" s="218"/>
      <c r="G785" s="218"/>
      <c r="H785" s="219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10"/>
      <c r="C786" s="211"/>
      <c r="D786" s="212"/>
      <c r="E786" s="211"/>
      <c r="F786" s="222"/>
      <c r="G786" s="222"/>
      <c r="H786" s="223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5"/>
      <c r="C787" s="216"/>
      <c r="D787" s="217"/>
      <c r="E787" s="216"/>
      <c r="F787" s="218"/>
      <c r="G787" s="218"/>
      <c r="H787" s="219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10"/>
      <c r="C788" s="211"/>
      <c r="D788" s="212"/>
      <c r="E788" s="211"/>
      <c r="F788" s="223"/>
      <c r="G788" s="224"/>
      <c r="H788" s="22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5"/>
      <c r="C789" s="216"/>
      <c r="D789" s="217"/>
      <c r="E789" s="216"/>
      <c r="F789" s="218"/>
      <c r="G789" s="218"/>
      <c r="H789" s="219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10"/>
      <c r="C790" s="211"/>
      <c r="D790" s="212"/>
      <c r="E790" s="211"/>
      <c r="F790" s="222"/>
      <c r="G790" s="222"/>
      <c r="H790" s="223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5"/>
      <c r="C791" s="216"/>
      <c r="D791" s="217"/>
      <c r="E791" s="216"/>
      <c r="F791" s="218"/>
      <c r="G791" s="218"/>
      <c r="H791" s="219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10"/>
      <c r="C792" s="211"/>
      <c r="D792" s="212"/>
      <c r="E792" s="211"/>
      <c r="F792" s="222"/>
      <c r="G792" s="222"/>
      <c r="H792" s="223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5"/>
      <c r="C793" s="216"/>
      <c r="D793" s="217"/>
      <c r="E793" s="216"/>
      <c r="F793" s="218"/>
      <c r="G793" s="218"/>
      <c r="H793" s="219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10"/>
      <c r="C794" s="211"/>
      <c r="D794" s="212"/>
      <c r="E794" s="211"/>
      <c r="F794" s="222"/>
      <c r="G794" s="222"/>
      <c r="H794" s="223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5"/>
      <c r="C795" s="216"/>
      <c r="D795" s="217"/>
      <c r="E795" s="216"/>
      <c r="F795" s="218"/>
      <c r="G795" s="218"/>
      <c r="H795" s="219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10"/>
      <c r="C796" s="211"/>
      <c r="D796" s="212"/>
      <c r="E796" s="211"/>
      <c r="F796" s="222"/>
      <c r="G796" s="222"/>
      <c r="H796" s="223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5"/>
      <c r="C797" s="216"/>
      <c r="D797" s="217"/>
      <c r="E797" s="216"/>
      <c r="F797" s="218"/>
      <c r="G797" s="218"/>
      <c r="H797" s="219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10"/>
      <c r="C798" s="211"/>
      <c r="D798" s="212"/>
      <c r="E798" s="211"/>
      <c r="F798" s="222"/>
      <c r="G798" s="222"/>
      <c r="H798" s="223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5"/>
      <c r="C799" s="216"/>
      <c r="D799" s="217"/>
      <c r="E799" s="216"/>
      <c r="F799" s="218"/>
      <c r="G799" s="218"/>
      <c r="H799" s="219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10"/>
      <c r="C800" s="211"/>
      <c r="D800" s="212"/>
      <c r="E800" s="211"/>
      <c r="F800" s="222"/>
      <c r="G800" s="222"/>
      <c r="H800" s="223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5"/>
      <c r="C801" s="216"/>
      <c r="D801" s="217"/>
      <c r="E801" s="216"/>
      <c r="F801" s="218"/>
      <c r="G801" s="218"/>
      <c r="H801" s="219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10"/>
      <c r="C802" s="211"/>
      <c r="D802" s="212"/>
      <c r="E802" s="211"/>
      <c r="F802" s="223"/>
      <c r="G802" s="224"/>
      <c r="H802" s="22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5"/>
      <c r="C803" s="216"/>
      <c r="D803" s="217"/>
      <c r="E803" s="216"/>
      <c r="F803" s="218"/>
      <c r="G803" s="218"/>
      <c r="H803" s="219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10"/>
      <c r="C804" s="211"/>
      <c r="D804" s="212"/>
      <c r="E804" s="211"/>
      <c r="F804" s="222"/>
      <c r="G804" s="222"/>
      <c r="H804" s="223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5"/>
      <c r="C805" s="216"/>
      <c r="D805" s="217"/>
      <c r="E805" s="216"/>
      <c r="F805" s="218"/>
      <c r="G805" s="218"/>
      <c r="H805" s="219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10"/>
      <c r="C806" s="211"/>
      <c r="D806" s="212"/>
      <c r="E806" s="211"/>
      <c r="F806" s="222"/>
      <c r="G806" s="222"/>
      <c r="H806" s="223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5"/>
      <c r="C807" s="216"/>
      <c r="D807" s="217"/>
      <c r="E807" s="216"/>
      <c r="F807" s="218"/>
      <c r="G807" s="218"/>
      <c r="H807" s="219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10"/>
      <c r="C808" s="211"/>
      <c r="D808" s="212"/>
      <c r="E808" s="211"/>
      <c r="F808" s="222"/>
      <c r="G808" s="222"/>
      <c r="H808" s="223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5"/>
      <c r="C809" s="216"/>
      <c r="D809" s="217"/>
      <c r="E809" s="216"/>
      <c r="F809" s="218"/>
      <c r="G809" s="218"/>
      <c r="H809" s="219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10"/>
      <c r="C810" s="211"/>
      <c r="D810" s="212"/>
      <c r="E810" s="211"/>
      <c r="F810" s="222"/>
      <c r="G810" s="222"/>
      <c r="H810" s="223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5"/>
      <c r="C811" s="216"/>
      <c r="D811" s="217"/>
      <c r="E811" s="216"/>
      <c r="F811" s="218"/>
      <c r="G811" s="218"/>
      <c r="H811" s="219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10"/>
      <c r="C812" s="211"/>
      <c r="D812" s="212"/>
      <c r="E812" s="211"/>
      <c r="F812" s="222"/>
      <c r="G812" s="222"/>
      <c r="H812" s="223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5"/>
      <c r="C813" s="216"/>
      <c r="D813" s="217"/>
      <c r="E813" s="216"/>
      <c r="F813" s="218"/>
      <c r="G813" s="218"/>
      <c r="H813" s="219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10"/>
      <c r="C814" s="211"/>
      <c r="D814" s="212"/>
      <c r="E814" s="211"/>
      <c r="F814" s="222"/>
      <c r="G814" s="222"/>
      <c r="H814" s="223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5"/>
      <c r="C815" s="216"/>
      <c r="D815" s="217"/>
      <c r="E815" s="216"/>
      <c r="F815" s="218"/>
      <c r="G815" s="218"/>
      <c r="H815" s="219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10"/>
      <c r="C816" s="211"/>
      <c r="D816" s="212"/>
      <c r="E816" s="211"/>
      <c r="F816" s="223"/>
      <c r="G816" s="224"/>
      <c r="H816" s="22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5"/>
      <c r="C817" s="216"/>
      <c r="D817" s="217"/>
      <c r="E817" s="216"/>
      <c r="F817" s="218"/>
      <c r="G817" s="218"/>
      <c r="H817" s="219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10"/>
      <c r="C818" s="211"/>
      <c r="D818" s="212"/>
      <c r="E818" s="211"/>
      <c r="F818" s="222"/>
      <c r="G818" s="222"/>
      <c r="H818" s="223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5"/>
      <c r="C819" s="216"/>
      <c r="D819" s="217"/>
      <c r="E819" s="216"/>
      <c r="F819" s="218"/>
      <c r="G819" s="218"/>
      <c r="H819" s="219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10"/>
      <c r="C820" s="211"/>
      <c r="D820" s="212"/>
      <c r="E820" s="211"/>
      <c r="F820" s="222"/>
      <c r="G820" s="222"/>
      <c r="H820" s="223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5"/>
      <c r="C821" s="216"/>
      <c r="D821" s="217"/>
      <c r="E821" s="216"/>
      <c r="F821" s="218"/>
      <c r="G821" s="218"/>
      <c r="H821" s="219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10"/>
      <c r="C822" s="211"/>
      <c r="D822" s="212"/>
      <c r="E822" s="211"/>
      <c r="F822" s="222"/>
      <c r="G822" s="222"/>
      <c r="H822" s="223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5"/>
      <c r="C823" s="216"/>
      <c r="D823" s="217"/>
      <c r="E823" s="216"/>
      <c r="F823" s="218"/>
      <c r="G823" s="218"/>
      <c r="H823" s="219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10"/>
      <c r="C824" s="211"/>
      <c r="D824" s="212"/>
      <c r="E824" s="211"/>
      <c r="F824" s="222"/>
      <c r="G824" s="222"/>
      <c r="H824" s="223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5"/>
      <c r="C825" s="216"/>
      <c r="D825" s="217"/>
      <c r="E825" s="216"/>
      <c r="F825" s="218"/>
      <c r="G825" s="218"/>
      <c r="H825" s="219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10"/>
      <c r="C826" s="211"/>
      <c r="D826" s="212"/>
      <c r="E826" s="211"/>
      <c r="F826" s="222"/>
      <c r="G826" s="222"/>
      <c r="H826" s="223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5"/>
      <c r="C827" s="216"/>
      <c r="D827" s="217"/>
      <c r="E827" s="216"/>
      <c r="F827" s="218"/>
      <c r="G827" s="218"/>
      <c r="H827" s="219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10"/>
      <c r="C828" s="211"/>
      <c r="D828" s="212"/>
      <c r="E828" s="211"/>
      <c r="F828" s="222"/>
      <c r="G828" s="222"/>
      <c r="H828" s="223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5"/>
      <c r="C829" s="216"/>
      <c r="D829" s="217"/>
      <c r="E829" s="216"/>
      <c r="F829" s="218"/>
      <c r="G829" s="218"/>
      <c r="H829" s="219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10"/>
      <c r="C830" s="211"/>
      <c r="D830" s="212"/>
      <c r="E830" s="211"/>
      <c r="F830" s="223"/>
      <c r="G830" s="224"/>
      <c r="H830" s="22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5"/>
      <c r="C831" s="216"/>
      <c r="D831" s="217"/>
      <c r="E831" s="216"/>
      <c r="F831" s="218"/>
      <c r="G831" s="218"/>
      <c r="H831" s="219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10"/>
      <c r="C832" s="211"/>
      <c r="D832" s="212"/>
      <c r="E832" s="211"/>
      <c r="F832" s="222"/>
      <c r="G832" s="222"/>
      <c r="H832" s="223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5"/>
      <c r="C833" s="216"/>
      <c r="D833" s="217"/>
      <c r="E833" s="216"/>
      <c r="F833" s="218"/>
      <c r="G833" s="218"/>
      <c r="H833" s="219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10"/>
      <c r="C834" s="211"/>
      <c r="D834" s="212"/>
      <c r="E834" s="211"/>
      <c r="F834" s="222"/>
      <c r="G834" s="222"/>
      <c r="H834" s="223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5"/>
      <c r="C835" s="216"/>
      <c r="D835" s="217"/>
      <c r="E835" s="216"/>
      <c r="F835" s="218"/>
      <c r="G835" s="218"/>
      <c r="H835" s="219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10"/>
      <c r="C836" s="211"/>
      <c r="D836" s="212"/>
      <c r="E836" s="211"/>
      <c r="F836" s="222"/>
      <c r="G836" s="222"/>
      <c r="H836" s="223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5"/>
      <c r="C837" s="216"/>
      <c r="D837" s="217"/>
      <c r="E837" s="216"/>
      <c r="F837" s="218"/>
      <c r="G837" s="218"/>
      <c r="H837" s="219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10"/>
      <c r="C838" s="211"/>
      <c r="D838" s="212"/>
      <c r="E838" s="211"/>
      <c r="F838" s="222"/>
      <c r="G838" s="222"/>
      <c r="H838" s="223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5"/>
      <c r="C839" s="216"/>
      <c r="D839" s="217"/>
      <c r="E839" s="216"/>
      <c r="F839" s="218"/>
      <c r="G839" s="218"/>
      <c r="H839" s="219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10"/>
      <c r="C840" s="211"/>
      <c r="D840" s="212"/>
      <c r="E840" s="211"/>
      <c r="F840" s="222"/>
      <c r="G840" s="222"/>
      <c r="H840" s="223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5"/>
      <c r="C841" s="216"/>
      <c r="D841" s="217"/>
      <c r="E841" s="216"/>
      <c r="F841" s="218"/>
      <c r="G841" s="218"/>
      <c r="H841" s="219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10"/>
      <c r="C842" s="211"/>
      <c r="D842" s="212"/>
      <c r="E842" s="211"/>
      <c r="F842" s="222"/>
      <c r="G842" s="222"/>
      <c r="H842" s="223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5"/>
      <c r="C843" s="216"/>
      <c r="D843" s="217"/>
      <c r="E843" s="216"/>
      <c r="F843" s="218"/>
      <c r="G843" s="218"/>
      <c r="H843" s="219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10"/>
      <c r="C844" s="211"/>
      <c r="D844" s="212"/>
      <c r="E844" s="211"/>
      <c r="F844" s="223"/>
      <c r="G844" s="224"/>
      <c r="H844" s="22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5"/>
      <c r="C845" s="216"/>
      <c r="D845" s="217"/>
      <c r="E845" s="216"/>
      <c r="F845" s="218"/>
      <c r="G845" s="218"/>
      <c r="H845" s="219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10"/>
      <c r="C846" s="211"/>
      <c r="D846" s="212"/>
      <c r="E846" s="211"/>
      <c r="F846" s="222"/>
      <c r="G846" s="222"/>
      <c r="H846" s="223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5"/>
      <c r="C847" s="216"/>
      <c r="D847" s="217"/>
      <c r="E847" s="216"/>
      <c r="F847" s="218"/>
      <c r="G847" s="218"/>
      <c r="H847" s="219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10"/>
      <c r="C848" s="211"/>
      <c r="D848" s="212"/>
      <c r="E848" s="211"/>
      <c r="F848" s="222"/>
      <c r="G848" s="222"/>
      <c r="H848" s="223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5"/>
      <c r="C849" s="216"/>
      <c r="D849" s="217"/>
      <c r="E849" s="216"/>
      <c r="F849" s="218"/>
      <c r="G849" s="218"/>
      <c r="H849" s="219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10"/>
      <c r="C850" s="211"/>
      <c r="D850" s="212"/>
      <c r="E850" s="211"/>
      <c r="F850" s="222"/>
      <c r="G850" s="222"/>
      <c r="H850" s="223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5"/>
      <c r="C851" s="216"/>
      <c r="D851" s="217"/>
      <c r="E851" s="216"/>
      <c r="F851" s="218"/>
      <c r="G851" s="218"/>
      <c r="H851" s="219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10"/>
      <c r="C852" s="211"/>
      <c r="D852" s="212"/>
      <c r="E852" s="211"/>
      <c r="F852" s="222"/>
      <c r="G852" s="222"/>
      <c r="H852" s="223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5"/>
      <c r="C853" s="216"/>
      <c r="D853" s="217"/>
      <c r="E853" s="216"/>
      <c r="F853" s="218"/>
      <c r="G853" s="218"/>
      <c r="H853" s="219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10"/>
      <c r="C854" s="211"/>
      <c r="D854" s="212"/>
      <c r="E854" s="211"/>
      <c r="F854" s="222"/>
      <c r="G854" s="222"/>
      <c r="H854" s="223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5"/>
      <c r="C855" s="216"/>
      <c r="D855" s="217"/>
      <c r="E855" s="216"/>
      <c r="F855" s="218"/>
      <c r="G855" s="218"/>
      <c r="H855" s="219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10"/>
      <c r="C856" s="211"/>
      <c r="D856" s="212"/>
      <c r="E856" s="211"/>
      <c r="F856" s="222"/>
      <c r="G856" s="222"/>
      <c r="H856" s="223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5"/>
      <c r="C857" s="216"/>
      <c r="D857" s="217"/>
      <c r="E857" s="216"/>
      <c r="F857" s="218"/>
      <c r="G857" s="218"/>
      <c r="H857" s="219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10"/>
      <c r="C858" s="211"/>
      <c r="D858" s="212"/>
      <c r="E858" s="211"/>
      <c r="F858" s="223"/>
      <c r="G858" s="224"/>
      <c r="H858" s="22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5"/>
      <c r="C859" s="216"/>
      <c r="D859" s="217"/>
      <c r="E859" s="216"/>
      <c r="F859" s="218"/>
      <c r="G859" s="218"/>
      <c r="H859" s="219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10"/>
      <c r="C860" s="211"/>
      <c r="D860" s="212"/>
      <c r="E860" s="211"/>
      <c r="F860" s="222"/>
      <c r="G860" s="222"/>
      <c r="H860" s="223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5"/>
      <c r="C861" s="216"/>
      <c r="D861" s="217"/>
      <c r="E861" s="216"/>
      <c r="F861" s="218"/>
      <c r="G861" s="218"/>
      <c r="H861" s="219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10"/>
      <c r="C862" s="211"/>
      <c r="D862" s="212"/>
      <c r="E862" s="211"/>
      <c r="F862" s="222"/>
      <c r="G862" s="222"/>
      <c r="H862" s="223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5"/>
      <c r="C863" s="216"/>
      <c r="D863" s="217"/>
      <c r="E863" s="216"/>
      <c r="F863" s="218"/>
      <c r="G863" s="218"/>
      <c r="H863" s="219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10"/>
      <c r="C864" s="211"/>
      <c r="D864" s="212"/>
      <c r="E864" s="211"/>
      <c r="F864" s="222"/>
      <c r="G864" s="222"/>
      <c r="H864" s="223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5"/>
      <c r="C865" s="216"/>
      <c r="D865" s="217"/>
      <c r="E865" s="216"/>
      <c r="F865" s="218"/>
      <c r="G865" s="218"/>
      <c r="H865" s="219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10"/>
      <c r="C866" s="211"/>
      <c r="D866" s="212"/>
      <c r="E866" s="211"/>
      <c r="F866" s="222"/>
      <c r="G866" s="222"/>
      <c r="H866" s="223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5"/>
      <c r="C867" s="216"/>
      <c r="D867" s="217"/>
      <c r="E867" s="216"/>
      <c r="F867" s="218"/>
      <c r="G867" s="218"/>
      <c r="H867" s="219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10"/>
      <c r="C868" s="211"/>
      <c r="D868" s="212"/>
      <c r="E868" s="211"/>
      <c r="F868" s="222"/>
      <c r="G868" s="222"/>
      <c r="H868" s="223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5"/>
      <c r="C869" s="216"/>
      <c r="D869" s="217"/>
      <c r="E869" s="216"/>
      <c r="F869" s="218"/>
      <c r="G869" s="218"/>
      <c r="H869" s="219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10"/>
      <c r="C870" s="211"/>
      <c r="D870" s="212"/>
      <c r="E870" s="211"/>
      <c r="F870" s="222"/>
      <c r="G870" s="222"/>
      <c r="H870" s="223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5"/>
      <c r="C871" s="216"/>
      <c r="D871" s="217"/>
      <c r="E871" s="216"/>
      <c r="F871" s="218"/>
      <c r="G871" s="218"/>
      <c r="H871" s="219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10"/>
      <c r="C872" s="211"/>
      <c r="D872" s="212"/>
      <c r="E872" s="211"/>
      <c r="F872" s="223"/>
      <c r="G872" s="224"/>
      <c r="H872" s="22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5"/>
      <c r="C873" s="216"/>
      <c r="D873" s="217"/>
      <c r="E873" s="216"/>
      <c r="F873" s="218"/>
      <c r="G873" s="218"/>
      <c r="H873" s="219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10"/>
      <c r="C874" s="211"/>
      <c r="D874" s="212"/>
      <c r="E874" s="211"/>
      <c r="F874" s="222"/>
      <c r="G874" s="222"/>
      <c r="H874" s="223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5"/>
      <c r="C875" s="216"/>
      <c r="D875" s="217"/>
      <c r="E875" s="216"/>
      <c r="F875" s="218"/>
      <c r="G875" s="218"/>
      <c r="H875" s="219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10"/>
      <c r="C876" s="211"/>
      <c r="D876" s="212"/>
      <c r="E876" s="211"/>
      <c r="F876" s="222"/>
      <c r="G876" s="222"/>
      <c r="H876" s="223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5"/>
      <c r="C877" s="216"/>
      <c r="D877" s="217"/>
      <c r="E877" s="216"/>
      <c r="F877" s="218"/>
      <c r="G877" s="218"/>
      <c r="H877" s="219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10"/>
      <c r="C878" s="211"/>
      <c r="D878" s="212"/>
      <c r="E878" s="211"/>
      <c r="F878" s="222"/>
      <c r="G878" s="222"/>
      <c r="H878" s="223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5"/>
      <c r="C879" s="216"/>
      <c r="D879" s="217"/>
      <c r="E879" s="216"/>
      <c r="F879" s="218"/>
      <c r="G879" s="218"/>
      <c r="H879" s="219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10"/>
      <c r="C880" s="211"/>
      <c r="D880" s="212"/>
      <c r="E880" s="211"/>
      <c r="F880" s="222"/>
      <c r="G880" s="222"/>
      <c r="H880" s="223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5"/>
      <c r="C881" s="216"/>
      <c r="D881" s="217"/>
      <c r="E881" s="216"/>
      <c r="F881" s="218"/>
      <c r="G881" s="218"/>
      <c r="H881" s="219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10"/>
      <c r="C882" s="211"/>
      <c r="D882" s="212"/>
      <c r="E882" s="211"/>
      <c r="F882" s="222"/>
      <c r="G882" s="222"/>
      <c r="H882" s="223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5"/>
      <c r="C883" s="216"/>
      <c r="D883" s="217"/>
      <c r="E883" s="216"/>
      <c r="F883" s="218"/>
      <c r="G883" s="218"/>
      <c r="H883" s="219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10"/>
      <c r="C884" s="211"/>
      <c r="D884" s="212"/>
      <c r="E884" s="211"/>
      <c r="F884" s="222"/>
      <c r="G884" s="222"/>
      <c r="H884" s="223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5"/>
      <c r="C885" s="216"/>
      <c r="D885" s="217"/>
      <c r="E885" s="216"/>
      <c r="F885" s="218"/>
      <c r="G885" s="218"/>
      <c r="H885" s="219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10"/>
      <c r="C886" s="211"/>
      <c r="D886" s="212"/>
      <c r="E886" s="211"/>
      <c r="F886" s="223"/>
      <c r="G886" s="224"/>
      <c r="H886" s="22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5"/>
      <c r="C887" s="216"/>
      <c r="D887" s="217"/>
      <c r="E887" s="216"/>
      <c r="F887" s="218"/>
      <c r="G887" s="218"/>
      <c r="H887" s="219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10"/>
      <c r="C888" s="211"/>
      <c r="D888" s="212"/>
      <c r="E888" s="211"/>
      <c r="F888" s="222"/>
      <c r="G888" s="222"/>
      <c r="H888" s="223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5"/>
      <c r="C889" s="216"/>
      <c r="D889" s="217"/>
      <c r="E889" s="216"/>
      <c r="F889" s="218"/>
      <c r="G889" s="218"/>
      <c r="H889" s="219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10"/>
      <c r="C890" s="211"/>
      <c r="D890" s="212"/>
      <c r="E890" s="211"/>
      <c r="F890" s="222"/>
      <c r="G890" s="222"/>
      <c r="H890" s="223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5"/>
      <c r="C891" s="216"/>
      <c r="D891" s="217"/>
      <c r="E891" s="216"/>
      <c r="F891" s="218"/>
      <c r="G891" s="218"/>
      <c r="H891" s="219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10"/>
      <c r="C892" s="211"/>
      <c r="D892" s="212"/>
      <c r="E892" s="211"/>
      <c r="F892" s="222"/>
      <c r="G892" s="222"/>
      <c r="H892" s="223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5"/>
      <c r="C893" s="216"/>
      <c r="D893" s="217"/>
      <c r="E893" s="216"/>
      <c r="F893" s="218"/>
      <c r="G893" s="218"/>
      <c r="H893" s="219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10"/>
      <c r="C894" s="211"/>
      <c r="D894" s="212"/>
      <c r="E894" s="211"/>
      <c r="F894" s="222"/>
      <c r="G894" s="222"/>
      <c r="H894" s="223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5"/>
      <c r="C895" s="216"/>
      <c r="D895" s="217"/>
      <c r="E895" s="216"/>
      <c r="F895" s="218"/>
      <c r="G895" s="218"/>
      <c r="H895" s="219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10"/>
      <c r="C896" s="211"/>
      <c r="D896" s="212"/>
      <c r="E896" s="211"/>
      <c r="F896" s="222"/>
      <c r="G896" s="222"/>
      <c r="H896" s="223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5"/>
      <c r="C897" s="216"/>
      <c r="D897" s="217"/>
      <c r="E897" s="216"/>
      <c r="F897" s="218"/>
      <c r="G897" s="218"/>
      <c r="H897" s="219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10"/>
      <c r="C898" s="211"/>
      <c r="D898" s="212"/>
      <c r="E898" s="211"/>
      <c r="F898" s="222"/>
      <c r="G898" s="222"/>
      <c r="H898" s="223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5"/>
      <c r="C899" s="216"/>
      <c r="D899" s="217"/>
      <c r="E899" s="216"/>
      <c r="F899" s="218"/>
      <c r="G899" s="218"/>
      <c r="H899" s="219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10"/>
      <c r="C900" s="211"/>
      <c r="D900" s="212"/>
      <c r="E900" s="211"/>
      <c r="F900" s="223"/>
      <c r="G900" s="224"/>
      <c r="H900" s="22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5"/>
      <c r="C901" s="216"/>
      <c r="D901" s="217"/>
      <c r="E901" s="216"/>
      <c r="F901" s="218"/>
      <c r="G901" s="218"/>
      <c r="H901" s="219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10"/>
      <c r="C902" s="211"/>
      <c r="D902" s="212"/>
      <c r="E902" s="211"/>
      <c r="F902" s="222"/>
      <c r="G902" s="222"/>
      <c r="H902" s="223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5"/>
      <c r="C903" s="216"/>
      <c r="D903" s="217"/>
      <c r="E903" s="216"/>
      <c r="F903" s="218"/>
      <c r="G903" s="218"/>
      <c r="H903" s="219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10"/>
      <c r="C904" s="211"/>
      <c r="D904" s="212"/>
      <c r="E904" s="211"/>
      <c r="F904" s="222"/>
      <c r="G904" s="222"/>
      <c r="H904" s="223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5"/>
      <c r="C905" s="216"/>
      <c r="D905" s="217"/>
      <c r="E905" s="216"/>
      <c r="F905" s="218"/>
      <c r="G905" s="218"/>
      <c r="H905" s="219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10"/>
      <c r="C906" s="211"/>
      <c r="D906" s="212"/>
      <c r="E906" s="211"/>
      <c r="F906" s="222"/>
      <c r="G906" s="222"/>
      <c r="H906" s="223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5"/>
      <c r="C907" s="216"/>
      <c r="D907" s="217"/>
      <c r="E907" s="216"/>
      <c r="F907" s="218"/>
      <c r="G907" s="218"/>
      <c r="H907" s="219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10"/>
      <c r="C908" s="211"/>
      <c r="D908" s="212"/>
      <c r="E908" s="211"/>
      <c r="F908" s="222"/>
      <c r="G908" s="222"/>
      <c r="H908" s="223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5"/>
      <c r="C909" s="216"/>
      <c r="D909" s="217"/>
      <c r="E909" s="216"/>
      <c r="F909" s="218"/>
      <c r="G909" s="218"/>
      <c r="H909" s="219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10"/>
      <c r="C910" s="211"/>
      <c r="D910" s="212"/>
      <c r="E910" s="211"/>
      <c r="F910" s="222"/>
      <c r="G910" s="222"/>
      <c r="H910" s="223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5"/>
      <c r="C911" s="216"/>
      <c r="D911" s="217"/>
      <c r="E911" s="216"/>
      <c r="F911" s="218"/>
      <c r="G911" s="218"/>
      <c r="H911" s="219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10"/>
      <c r="C912" s="211"/>
      <c r="D912" s="212"/>
      <c r="E912" s="211"/>
      <c r="F912" s="222"/>
      <c r="G912" s="222"/>
      <c r="H912" s="223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5"/>
      <c r="C913" s="216"/>
      <c r="D913" s="217"/>
      <c r="E913" s="216"/>
      <c r="F913" s="218"/>
      <c r="G913" s="218"/>
      <c r="H913" s="219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10"/>
      <c r="C914" s="211"/>
      <c r="D914" s="212"/>
      <c r="E914" s="211"/>
      <c r="F914" s="223"/>
      <c r="G914" s="224"/>
      <c r="H914" s="22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5"/>
      <c r="C915" s="216"/>
      <c r="D915" s="217"/>
      <c r="E915" s="216"/>
      <c r="F915" s="218"/>
      <c r="G915" s="218"/>
      <c r="H915" s="219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10"/>
      <c r="C916" s="211"/>
      <c r="D916" s="212"/>
      <c r="E916" s="211"/>
      <c r="F916" s="222"/>
      <c r="G916" s="222"/>
      <c r="H916" s="223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5"/>
      <c r="C917" s="216"/>
      <c r="D917" s="217"/>
      <c r="E917" s="216"/>
      <c r="F917" s="218"/>
      <c r="G917" s="218"/>
      <c r="H917" s="219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10"/>
      <c r="C918" s="211"/>
      <c r="D918" s="212"/>
      <c r="E918" s="211"/>
      <c r="F918" s="222"/>
      <c r="G918" s="222"/>
      <c r="H918" s="223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5"/>
      <c r="C919" s="216"/>
      <c r="D919" s="217"/>
      <c r="E919" s="216"/>
      <c r="F919" s="218"/>
      <c r="G919" s="218"/>
      <c r="H919" s="219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10"/>
      <c r="C920" s="211"/>
      <c r="D920" s="212"/>
      <c r="E920" s="211"/>
      <c r="F920" s="222"/>
      <c r="G920" s="222"/>
      <c r="H920" s="223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5"/>
      <c r="C921" s="216"/>
      <c r="D921" s="217"/>
      <c r="E921" s="216"/>
      <c r="F921" s="218"/>
      <c r="G921" s="218"/>
      <c r="H921" s="219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10"/>
      <c r="C922" s="211"/>
      <c r="D922" s="212"/>
      <c r="E922" s="211"/>
      <c r="F922" s="222"/>
      <c r="G922" s="222"/>
      <c r="H922" s="223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5"/>
      <c r="C923" s="216"/>
      <c r="D923" s="217"/>
      <c r="E923" s="216"/>
      <c r="F923" s="218"/>
      <c r="G923" s="218"/>
      <c r="H923" s="219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10"/>
      <c r="C924" s="211"/>
      <c r="D924" s="212"/>
      <c r="E924" s="211"/>
      <c r="F924" s="222"/>
      <c r="G924" s="222"/>
      <c r="H924" s="223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5"/>
      <c r="C925" s="216"/>
      <c r="D925" s="217"/>
      <c r="E925" s="216"/>
      <c r="F925" s="218"/>
      <c r="G925" s="218"/>
      <c r="H925" s="219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10"/>
      <c r="C926" s="211"/>
      <c r="D926" s="212"/>
      <c r="E926" s="211"/>
      <c r="F926" s="222"/>
      <c r="G926" s="222"/>
      <c r="H926" s="223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5"/>
      <c r="C927" s="216"/>
      <c r="D927" s="217"/>
      <c r="E927" s="216"/>
      <c r="F927" s="218"/>
      <c r="G927" s="218"/>
      <c r="H927" s="219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10"/>
      <c r="C928" s="211"/>
      <c r="D928" s="212"/>
      <c r="E928" s="211"/>
      <c r="F928" s="223"/>
      <c r="G928" s="224"/>
      <c r="H928" s="22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5"/>
      <c r="C929" s="216"/>
      <c r="D929" s="217"/>
      <c r="E929" s="216"/>
      <c r="F929" s="218"/>
      <c r="G929" s="218"/>
      <c r="H929" s="219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10"/>
      <c r="C930" s="211"/>
      <c r="D930" s="212"/>
      <c r="E930" s="211"/>
      <c r="F930" s="222"/>
      <c r="G930" s="222"/>
      <c r="H930" s="223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5"/>
      <c r="C931" s="216"/>
      <c r="D931" s="217"/>
      <c r="E931" s="216"/>
      <c r="F931" s="218"/>
      <c r="G931" s="218"/>
      <c r="H931" s="219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10"/>
      <c r="C932" s="211"/>
      <c r="D932" s="212"/>
      <c r="E932" s="211"/>
      <c r="F932" s="222"/>
      <c r="G932" s="222"/>
      <c r="H932" s="223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5"/>
      <c r="C933" s="216"/>
      <c r="D933" s="217"/>
      <c r="E933" s="216"/>
      <c r="F933" s="218"/>
      <c r="G933" s="218"/>
      <c r="H933" s="219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10"/>
      <c r="C934" s="211"/>
      <c r="D934" s="212"/>
      <c r="E934" s="211"/>
      <c r="F934" s="222"/>
      <c r="G934" s="222"/>
      <c r="H934" s="223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5"/>
      <c r="C935" s="216"/>
      <c r="D935" s="217"/>
      <c r="E935" s="216"/>
      <c r="F935" s="218"/>
      <c r="G935" s="218"/>
      <c r="H935" s="219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10"/>
      <c r="C936" s="211"/>
      <c r="D936" s="212"/>
      <c r="E936" s="211"/>
      <c r="F936" s="222"/>
      <c r="G936" s="222"/>
      <c r="H936" s="223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5"/>
      <c r="C937" s="216"/>
      <c r="D937" s="217"/>
      <c r="E937" s="216"/>
      <c r="F937" s="218"/>
      <c r="G937" s="218"/>
      <c r="H937" s="219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10"/>
      <c r="C938" s="211"/>
      <c r="D938" s="212"/>
      <c r="E938" s="211"/>
      <c r="F938" s="222"/>
      <c r="G938" s="222"/>
      <c r="H938" s="223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5"/>
      <c r="C939" s="216"/>
      <c r="D939" s="217"/>
      <c r="E939" s="216"/>
      <c r="F939" s="218"/>
      <c r="G939" s="218"/>
      <c r="H939" s="219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10"/>
      <c r="C940" s="211"/>
      <c r="D940" s="212"/>
      <c r="E940" s="211"/>
      <c r="F940" s="222"/>
      <c r="G940" s="222"/>
      <c r="H940" s="223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5"/>
      <c r="C941" s="216"/>
      <c r="D941" s="217"/>
      <c r="E941" s="216"/>
      <c r="F941" s="218"/>
      <c r="G941" s="218"/>
      <c r="H941" s="219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10"/>
      <c r="C942" s="211"/>
      <c r="D942" s="212"/>
      <c r="E942" s="211"/>
      <c r="F942" s="223"/>
      <c r="G942" s="224"/>
      <c r="H942" s="22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5"/>
      <c r="C943" s="216"/>
      <c r="D943" s="217"/>
      <c r="E943" s="216"/>
      <c r="F943" s="218"/>
      <c r="G943" s="218"/>
      <c r="H943" s="219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10"/>
      <c r="C944" s="211"/>
      <c r="D944" s="212"/>
      <c r="E944" s="211"/>
      <c r="F944" s="222"/>
      <c r="G944" s="222"/>
      <c r="H944" s="223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5"/>
      <c r="C945" s="216"/>
      <c r="D945" s="217"/>
      <c r="E945" s="216"/>
      <c r="F945" s="218"/>
      <c r="G945" s="218"/>
      <c r="H945" s="219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10"/>
      <c r="C946" s="211"/>
      <c r="D946" s="212"/>
      <c r="E946" s="211"/>
      <c r="F946" s="222"/>
      <c r="G946" s="222"/>
      <c r="H946" s="223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5"/>
      <c r="C947" s="216"/>
      <c r="D947" s="217"/>
      <c r="E947" s="216"/>
      <c r="F947" s="218"/>
      <c r="G947" s="218"/>
      <c r="H947" s="219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10"/>
      <c r="C948" s="211"/>
      <c r="D948" s="212"/>
      <c r="E948" s="211"/>
      <c r="F948" s="222"/>
      <c r="G948" s="222"/>
      <c r="H948" s="223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5"/>
      <c r="C949" s="216"/>
      <c r="D949" s="217"/>
      <c r="E949" s="216"/>
      <c r="F949" s="218"/>
      <c r="G949" s="218"/>
      <c r="H949" s="219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10"/>
      <c r="C950" s="211"/>
      <c r="D950" s="212"/>
      <c r="E950" s="211"/>
      <c r="F950" s="222"/>
      <c r="G950" s="222"/>
      <c r="H950" s="223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5"/>
      <c r="C951" s="216"/>
      <c r="D951" s="217"/>
      <c r="E951" s="216"/>
      <c r="F951" s="218"/>
      <c r="G951" s="218"/>
      <c r="H951" s="219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10"/>
      <c r="C952" s="211"/>
      <c r="D952" s="212"/>
      <c r="E952" s="211"/>
      <c r="F952" s="222"/>
      <c r="G952" s="222"/>
      <c r="H952" s="223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5"/>
      <c r="C953" s="216"/>
      <c r="D953" s="217"/>
      <c r="E953" s="216"/>
      <c r="F953" s="218"/>
      <c r="G953" s="218"/>
      <c r="H953" s="219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10"/>
      <c r="C954" s="211"/>
      <c r="D954" s="212"/>
      <c r="E954" s="211"/>
      <c r="F954" s="222"/>
      <c r="G954" s="222"/>
      <c r="H954" s="223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5"/>
      <c r="C955" s="216"/>
      <c r="D955" s="217"/>
      <c r="E955" s="216"/>
      <c r="F955" s="218"/>
      <c r="G955" s="218"/>
      <c r="H955" s="219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10"/>
      <c r="C956" s="211"/>
      <c r="D956" s="212"/>
      <c r="E956" s="211"/>
      <c r="F956" s="223"/>
      <c r="G956" s="224"/>
      <c r="H956" s="22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5"/>
      <c r="C957" s="216"/>
      <c r="D957" s="217"/>
      <c r="E957" s="216"/>
      <c r="F957" s="218"/>
      <c r="G957" s="218"/>
      <c r="H957" s="219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10"/>
      <c r="C958" s="211"/>
      <c r="D958" s="212"/>
      <c r="E958" s="211"/>
      <c r="F958" s="222"/>
      <c r="G958" s="222"/>
      <c r="H958" s="223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5"/>
      <c r="C959" s="216"/>
      <c r="D959" s="217"/>
      <c r="E959" s="216"/>
      <c r="F959" s="218"/>
      <c r="G959" s="218"/>
      <c r="H959" s="219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10"/>
      <c r="C960" s="211"/>
      <c r="D960" s="212"/>
      <c r="E960" s="211"/>
      <c r="F960" s="222"/>
      <c r="G960" s="222"/>
      <c r="H960" s="223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5"/>
      <c r="C961" s="216"/>
      <c r="D961" s="217"/>
      <c r="E961" s="216"/>
      <c r="F961" s="218"/>
      <c r="G961" s="218"/>
      <c r="H961" s="219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10"/>
      <c r="C962" s="211"/>
      <c r="D962" s="212"/>
      <c r="E962" s="211"/>
      <c r="F962" s="222"/>
      <c r="G962" s="222"/>
      <c r="H962" s="223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5"/>
      <c r="C963" s="216"/>
      <c r="D963" s="217"/>
      <c r="E963" s="216"/>
      <c r="F963" s="218"/>
      <c r="G963" s="218"/>
      <c r="H963" s="219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10"/>
      <c r="C964" s="211"/>
      <c r="D964" s="212"/>
      <c r="E964" s="211"/>
      <c r="F964" s="222"/>
      <c r="G964" s="222"/>
      <c r="H964" s="223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5"/>
      <c r="C965" s="216"/>
      <c r="D965" s="217"/>
      <c r="E965" s="216"/>
      <c r="F965" s="218"/>
      <c r="G965" s="218"/>
      <c r="H965" s="219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10"/>
      <c r="C966" s="211"/>
      <c r="D966" s="212"/>
      <c r="E966" s="211"/>
      <c r="F966" s="222"/>
      <c r="G966" s="222"/>
      <c r="H966" s="223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5"/>
      <c r="C967" s="216"/>
      <c r="D967" s="217"/>
      <c r="E967" s="216"/>
      <c r="F967" s="218"/>
      <c r="G967" s="218"/>
      <c r="H967" s="219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10"/>
      <c r="C968" s="211"/>
      <c r="D968" s="212"/>
      <c r="E968" s="211"/>
      <c r="F968" s="222"/>
      <c r="G968" s="222"/>
      <c r="H968" s="223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5"/>
      <c r="C969" s="216"/>
      <c r="D969" s="217"/>
      <c r="E969" s="216"/>
      <c r="F969" s="218"/>
      <c r="G969" s="218"/>
      <c r="H969" s="219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10"/>
      <c r="C970" s="211"/>
      <c r="D970" s="212"/>
      <c r="E970" s="211"/>
      <c r="F970" s="223"/>
      <c r="G970" s="224"/>
      <c r="H970" s="22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5"/>
      <c r="C971" s="216"/>
      <c r="D971" s="217"/>
      <c r="E971" s="216"/>
      <c r="F971" s="218"/>
      <c r="G971" s="218"/>
      <c r="H971" s="219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10"/>
      <c r="C972" s="211"/>
      <c r="D972" s="212"/>
      <c r="E972" s="211"/>
      <c r="F972" s="222"/>
      <c r="G972" s="222"/>
      <c r="H972" s="223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5"/>
      <c r="C973" s="216"/>
      <c r="D973" s="217"/>
      <c r="E973" s="216"/>
      <c r="F973" s="218"/>
      <c r="G973" s="218"/>
      <c r="H973" s="219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10"/>
      <c r="C974" s="211"/>
      <c r="D974" s="212"/>
      <c r="E974" s="211"/>
      <c r="F974" s="222"/>
      <c r="G974" s="222"/>
      <c r="H974" s="223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5"/>
      <c r="C975" s="216"/>
      <c r="D975" s="217"/>
      <c r="E975" s="216"/>
      <c r="F975" s="218"/>
      <c r="G975" s="218"/>
      <c r="H975" s="219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10"/>
      <c r="C976" s="211"/>
      <c r="D976" s="212"/>
      <c r="E976" s="211"/>
      <c r="F976" s="222"/>
      <c r="G976" s="222"/>
      <c r="H976" s="223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5"/>
      <c r="C977" s="216"/>
      <c r="D977" s="217"/>
      <c r="E977" s="216"/>
      <c r="F977" s="218"/>
      <c r="G977" s="218"/>
      <c r="H977" s="219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10"/>
      <c r="C978" s="211"/>
      <c r="D978" s="212"/>
      <c r="E978" s="211"/>
      <c r="F978" s="222"/>
      <c r="G978" s="222"/>
      <c r="H978" s="223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5"/>
      <c r="C979" s="216"/>
      <c r="D979" s="217"/>
      <c r="E979" s="216"/>
      <c r="F979" s="218"/>
      <c r="G979" s="218"/>
      <c r="H979" s="219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10"/>
      <c r="C980" s="211"/>
      <c r="D980" s="212"/>
      <c r="E980" s="211"/>
      <c r="F980" s="222"/>
      <c r="G980" s="222"/>
      <c r="H980" s="223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5"/>
      <c r="C981" s="216"/>
      <c r="D981" s="217"/>
      <c r="E981" s="216"/>
      <c r="F981" s="218"/>
      <c r="G981" s="218"/>
      <c r="H981" s="219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10"/>
      <c r="C982" s="211"/>
      <c r="D982" s="212"/>
      <c r="E982" s="211"/>
      <c r="F982" s="222"/>
      <c r="G982" s="222"/>
      <c r="H982" s="223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5"/>
      <c r="C983" s="216"/>
      <c r="D983" s="217"/>
      <c r="E983" s="216"/>
      <c r="F983" s="218"/>
      <c r="G983" s="218"/>
      <c r="H983" s="219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10"/>
      <c r="C984" s="211"/>
      <c r="D984" s="212"/>
      <c r="E984" s="211"/>
      <c r="F984" s="223"/>
      <c r="G984" s="224"/>
      <c r="H984" s="22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5"/>
      <c r="C985" s="216"/>
      <c r="D985" s="217"/>
      <c r="E985" s="216"/>
      <c r="F985" s="218"/>
      <c r="G985" s="218"/>
      <c r="H985" s="219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10"/>
      <c r="C986" s="211"/>
      <c r="D986" s="212"/>
      <c r="E986" s="211"/>
      <c r="F986" s="222"/>
      <c r="G986" s="222"/>
      <c r="H986" s="223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5"/>
      <c r="C987" s="216"/>
      <c r="D987" s="217"/>
      <c r="E987" s="216"/>
      <c r="F987" s="218"/>
      <c r="G987" s="218"/>
      <c r="H987" s="219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10"/>
      <c r="C988" s="211"/>
      <c r="D988" s="212"/>
      <c r="E988" s="211"/>
      <c r="F988" s="222"/>
      <c r="G988" s="222"/>
      <c r="H988" s="223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5"/>
      <c r="C989" s="216"/>
      <c r="D989" s="217"/>
      <c r="E989" s="216"/>
      <c r="F989" s="218"/>
      <c r="G989" s="218"/>
      <c r="H989" s="219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10"/>
      <c r="C990" s="211"/>
      <c r="D990" s="212"/>
      <c r="E990" s="211"/>
      <c r="F990" s="222"/>
      <c r="G990" s="222"/>
      <c r="H990" s="223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5"/>
      <c r="C991" s="216"/>
      <c r="D991" s="217"/>
      <c r="E991" s="216"/>
      <c r="F991" s="218"/>
      <c r="G991" s="218"/>
      <c r="H991" s="219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10"/>
      <c r="C992" s="211"/>
      <c r="D992" s="212"/>
      <c r="E992" s="211"/>
      <c r="F992" s="222"/>
      <c r="G992" s="222"/>
      <c r="H992" s="223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5"/>
      <c r="C993" s="216"/>
      <c r="D993" s="217"/>
      <c r="E993" s="216"/>
      <c r="F993" s="218"/>
      <c r="G993" s="218"/>
      <c r="H993" s="219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10"/>
      <c r="C994" s="211"/>
      <c r="D994" s="212"/>
      <c r="E994" s="211"/>
      <c r="F994" s="222"/>
      <c r="G994" s="222"/>
      <c r="H994" s="223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5"/>
      <c r="C995" s="216"/>
      <c r="D995" s="217"/>
      <c r="E995" s="216"/>
      <c r="F995" s="218"/>
      <c r="G995" s="218"/>
      <c r="H995" s="219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10"/>
      <c r="C996" s="211"/>
      <c r="D996" s="212"/>
      <c r="E996" s="211"/>
      <c r="F996" s="222"/>
      <c r="G996" s="222"/>
      <c r="H996" s="223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5"/>
      <c r="C997" s="216"/>
      <c r="D997" s="217"/>
      <c r="E997" s="216"/>
      <c r="F997" s="218"/>
      <c r="G997" s="218"/>
      <c r="H997" s="219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10"/>
      <c r="C998" s="211"/>
      <c r="D998" s="212"/>
      <c r="E998" s="211"/>
      <c r="F998" s="223"/>
      <c r="G998" s="224"/>
      <c r="H998" s="22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5"/>
      <c r="C999" s="216"/>
      <c r="D999" s="217"/>
      <c r="E999" s="216"/>
      <c r="F999" s="218"/>
      <c r="G999" s="218"/>
      <c r="H999" s="219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10"/>
      <c r="C1000" s="211"/>
      <c r="D1000" s="212"/>
      <c r="E1000" s="211"/>
      <c r="F1000" s="222"/>
      <c r="G1000" s="222"/>
      <c r="H1000" s="223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5"/>
      <c r="C1001" s="216"/>
      <c r="D1001" s="217"/>
      <c r="E1001" s="216"/>
      <c r="F1001" s="218"/>
      <c r="G1001" s="218"/>
      <c r="H1001" s="219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10"/>
      <c r="C1002" s="211"/>
      <c r="D1002" s="212"/>
      <c r="E1002" s="211"/>
      <c r="F1002" s="222"/>
      <c r="G1002" s="222"/>
      <c r="H1002" s="223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5"/>
      <c r="C1003" s="216"/>
      <c r="D1003" s="217"/>
      <c r="E1003" s="216"/>
      <c r="F1003" s="218"/>
      <c r="G1003" s="218"/>
      <c r="H1003" s="219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10"/>
      <c r="C1004" s="211"/>
      <c r="D1004" s="212"/>
      <c r="E1004" s="211"/>
      <c r="F1004" s="222"/>
      <c r="G1004" s="222"/>
      <c r="H1004" s="223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5"/>
      <c r="C1005" s="216"/>
      <c r="D1005" s="217"/>
      <c r="E1005" s="216"/>
      <c r="F1005" s="218"/>
      <c r="G1005" s="218"/>
      <c r="H1005" s="219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10"/>
      <c r="C1006" s="211"/>
      <c r="D1006" s="212"/>
      <c r="E1006" s="211"/>
      <c r="F1006" s="222"/>
      <c r="G1006" s="222"/>
      <c r="H1006" s="223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5"/>
      <c r="C1007" s="216"/>
      <c r="D1007" s="217"/>
      <c r="E1007" s="216"/>
      <c r="F1007" s="218"/>
      <c r="G1007" s="218"/>
      <c r="H1007" s="219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10"/>
      <c r="C1008" s="211"/>
      <c r="D1008" s="212"/>
      <c r="E1008" s="211"/>
      <c r="F1008" s="222"/>
      <c r="G1008" s="222"/>
      <c r="H1008" s="223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5"/>
      <c r="C1009" s="216"/>
      <c r="D1009" s="217"/>
      <c r="E1009" s="216"/>
      <c r="F1009" s="218"/>
      <c r="G1009" s="218"/>
      <c r="H1009" s="219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10"/>
      <c r="C1010" s="211"/>
      <c r="D1010" s="212"/>
      <c r="E1010" s="211"/>
      <c r="F1010" s="222"/>
      <c r="G1010" s="222"/>
      <c r="H1010" s="223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5"/>
      <c r="C1011" s="216"/>
      <c r="D1011" s="217"/>
      <c r="E1011" s="216"/>
      <c r="F1011" s="218"/>
      <c r="G1011" s="218"/>
      <c r="H1011" s="219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10"/>
      <c r="C1012" s="211"/>
      <c r="D1012" s="212"/>
      <c r="E1012" s="211"/>
      <c r="F1012" s="223"/>
      <c r="G1012" s="224"/>
      <c r="H1012" s="22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5"/>
      <c r="C1013" s="216"/>
      <c r="D1013" s="217"/>
      <c r="E1013" s="216"/>
      <c r="F1013" s="218"/>
      <c r="G1013" s="218"/>
      <c r="H1013" s="219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10"/>
      <c r="C1014" s="211"/>
      <c r="D1014" s="212"/>
      <c r="E1014" s="211"/>
      <c r="F1014" s="222"/>
      <c r="G1014" s="222"/>
      <c r="H1014" s="223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5"/>
      <c r="C1015" s="216"/>
      <c r="D1015" s="217"/>
      <c r="E1015" s="216"/>
      <c r="F1015" s="218"/>
      <c r="G1015" s="218"/>
      <c r="H1015" s="219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10"/>
      <c r="C1016" s="211"/>
      <c r="D1016" s="212"/>
      <c r="E1016" s="211"/>
      <c r="F1016" s="222"/>
      <c r="G1016" s="222"/>
      <c r="H1016" s="223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5"/>
      <c r="C1017" s="216"/>
      <c r="D1017" s="217"/>
      <c r="E1017" s="216"/>
      <c r="F1017" s="218"/>
      <c r="G1017" s="218"/>
      <c r="H1017" s="219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10"/>
      <c r="C1018" s="211"/>
      <c r="D1018" s="212"/>
      <c r="E1018" s="211"/>
      <c r="F1018" s="222"/>
      <c r="G1018" s="222"/>
      <c r="H1018" s="223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5"/>
      <c r="C1019" s="216"/>
      <c r="D1019" s="217"/>
      <c r="E1019" s="216"/>
      <c r="F1019" s="218"/>
      <c r="G1019" s="218"/>
      <c r="H1019" s="219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10"/>
      <c r="C1020" s="211"/>
      <c r="D1020" s="212"/>
      <c r="E1020" s="211"/>
      <c r="F1020" s="222"/>
      <c r="G1020" s="222"/>
      <c r="H1020" s="223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5"/>
      <c r="C1021" s="216"/>
      <c r="D1021" s="217"/>
      <c r="E1021" s="216"/>
      <c r="F1021" s="218"/>
      <c r="G1021" s="218"/>
      <c r="H1021" s="219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10"/>
      <c r="C1022" s="211"/>
      <c r="D1022" s="212"/>
      <c r="E1022" s="211"/>
      <c r="F1022" s="222"/>
      <c r="G1022" s="222"/>
      <c r="H1022" s="223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5"/>
      <c r="C1023" s="216"/>
      <c r="D1023" s="217"/>
      <c r="E1023" s="216"/>
      <c r="F1023" s="218"/>
      <c r="G1023" s="218"/>
      <c r="H1023" s="219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10"/>
      <c r="C1024" s="211"/>
      <c r="D1024" s="212"/>
      <c r="E1024" s="211"/>
      <c r="F1024" s="222"/>
      <c r="G1024" s="222"/>
      <c r="H1024" s="223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5"/>
      <c r="C1025" s="216"/>
      <c r="D1025" s="217"/>
      <c r="E1025" s="216"/>
      <c r="F1025" s="218"/>
      <c r="G1025" s="218"/>
      <c r="H1025" s="219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10"/>
      <c r="C1026" s="211"/>
      <c r="D1026" s="212"/>
      <c r="E1026" s="211"/>
      <c r="F1026" s="223"/>
      <c r="G1026" s="224"/>
      <c r="H1026" s="22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5"/>
      <c r="C1027" s="216"/>
      <c r="D1027" s="217"/>
      <c r="E1027" s="216"/>
      <c r="F1027" s="218"/>
      <c r="G1027" s="218"/>
      <c r="H1027" s="219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10"/>
      <c r="C1028" s="211"/>
      <c r="D1028" s="212"/>
      <c r="E1028" s="211"/>
      <c r="F1028" s="222"/>
      <c r="G1028" s="222"/>
      <c r="H1028" s="223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5"/>
      <c r="C1029" s="216"/>
      <c r="D1029" s="217"/>
      <c r="E1029" s="216"/>
      <c r="F1029" s="218"/>
      <c r="G1029" s="218"/>
      <c r="H1029" s="219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10"/>
      <c r="C1030" s="211"/>
      <c r="D1030" s="212"/>
      <c r="E1030" s="211"/>
      <c r="F1030" s="222"/>
      <c r="G1030" s="222"/>
      <c r="H1030" s="223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5"/>
      <c r="C1031" s="216"/>
      <c r="D1031" s="217"/>
      <c r="E1031" s="216"/>
      <c r="F1031" s="218"/>
      <c r="G1031" s="218"/>
      <c r="H1031" s="219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10"/>
      <c r="C1032" s="211"/>
      <c r="D1032" s="212"/>
      <c r="E1032" s="211"/>
      <c r="F1032" s="222"/>
      <c r="G1032" s="222"/>
      <c r="H1032" s="223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5"/>
      <c r="C1033" s="216"/>
      <c r="D1033" s="217"/>
      <c r="E1033" s="216"/>
      <c r="F1033" s="218"/>
      <c r="G1033" s="218"/>
      <c r="H1033" s="219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10"/>
      <c r="C1034" s="211"/>
      <c r="D1034" s="212"/>
      <c r="E1034" s="211"/>
      <c r="F1034" s="222"/>
      <c r="G1034" s="222"/>
      <c r="H1034" s="223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5"/>
      <c r="C1035" s="216"/>
      <c r="D1035" s="217"/>
      <c r="E1035" s="216"/>
      <c r="F1035" s="218"/>
      <c r="G1035" s="218"/>
      <c r="H1035" s="219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10"/>
      <c r="C1036" s="211"/>
      <c r="D1036" s="212"/>
      <c r="E1036" s="211"/>
      <c r="F1036" s="222"/>
      <c r="G1036" s="222"/>
      <c r="H1036" s="223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5"/>
      <c r="C1037" s="216"/>
      <c r="D1037" s="217"/>
      <c r="E1037" s="216"/>
      <c r="F1037" s="218"/>
      <c r="G1037" s="218"/>
      <c r="H1037" s="219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10"/>
      <c r="C1038" s="211"/>
      <c r="D1038" s="212"/>
      <c r="E1038" s="211"/>
      <c r="F1038" s="222"/>
      <c r="G1038" s="222"/>
      <c r="H1038" s="223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5"/>
      <c r="C1039" s="216"/>
      <c r="D1039" s="217"/>
      <c r="E1039" s="216"/>
      <c r="F1039" s="218"/>
      <c r="G1039" s="218"/>
      <c r="H1039" s="219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10"/>
      <c r="C1040" s="211"/>
      <c r="D1040" s="212"/>
      <c r="E1040" s="211"/>
      <c r="F1040" s="223"/>
      <c r="G1040" s="224"/>
      <c r="H1040" s="22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5"/>
      <c r="C1041" s="216"/>
      <c r="D1041" s="217"/>
      <c r="E1041" s="216"/>
      <c r="F1041" s="218"/>
      <c r="G1041" s="218"/>
      <c r="H1041" s="219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10"/>
      <c r="C1042" s="211"/>
      <c r="D1042" s="212"/>
      <c r="E1042" s="211"/>
      <c r="F1042" s="222"/>
      <c r="G1042" s="222"/>
      <c r="H1042" s="223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5"/>
      <c r="C1043" s="216"/>
      <c r="D1043" s="217"/>
      <c r="E1043" s="216"/>
      <c r="F1043" s="218"/>
      <c r="G1043" s="218"/>
      <c r="H1043" s="219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10"/>
      <c r="C1044" s="211"/>
      <c r="D1044" s="212"/>
      <c r="E1044" s="211"/>
      <c r="F1044" s="222"/>
      <c r="G1044" s="222"/>
      <c r="H1044" s="223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5"/>
      <c r="C1045" s="216"/>
      <c r="D1045" s="217"/>
      <c r="E1045" s="216"/>
      <c r="F1045" s="218"/>
      <c r="G1045" s="218"/>
      <c r="H1045" s="219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10"/>
      <c r="C1046" s="211"/>
      <c r="D1046" s="212"/>
      <c r="E1046" s="211"/>
      <c r="F1046" s="222"/>
      <c r="G1046" s="222"/>
      <c r="H1046" s="223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5"/>
      <c r="C1047" s="216"/>
      <c r="D1047" s="217"/>
      <c r="E1047" s="216"/>
      <c r="F1047" s="218"/>
      <c r="G1047" s="218"/>
      <c r="H1047" s="219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10"/>
      <c r="C1048" s="211"/>
      <c r="D1048" s="212"/>
      <c r="E1048" s="211"/>
      <c r="F1048" s="222"/>
      <c r="G1048" s="222"/>
      <c r="H1048" s="223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5"/>
      <c r="C1049" s="216"/>
      <c r="D1049" s="217"/>
      <c r="E1049" s="216"/>
      <c r="F1049" s="218"/>
      <c r="G1049" s="218"/>
      <c r="H1049" s="219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10"/>
      <c r="C1050" s="211"/>
      <c r="D1050" s="212"/>
      <c r="E1050" s="211"/>
      <c r="F1050" s="222"/>
      <c r="G1050" s="222"/>
      <c r="H1050" s="223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5"/>
      <c r="C1051" s="216"/>
      <c r="D1051" s="217"/>
      <c r="E1051" s="216"/>
      <c r="F1051" s="218"/>
      <c r="G1051" s="218"/>
      <c r="H1051" s="219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10"/>
      <c r="C1052" s="211"/>
      <c r="D1052" s="212"/>
      <c r="E1052" s="211"/>
      <c r="F1052" s="222"/>
      <c r="G1052" s="222"/>
      <c r="H1052" s="223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5"/>
      <c r="C1053" s="216"/>
      <c r="D1053" s="217"/>
      <c r="E1053" s="216"/>
      <c r="F1053" s="218"/>
      <c r="G1053" s="218"/>
      <c r="H1053" s="219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10"/>
      <c r="C1054" s="211"/>
      <c r="D1054" s="212"/>
      <c r="E1054" s="211"/>
      <c r="F1054" s="223"/>
      <c r="G1054" s="224"/>
      <c r="H1054" s="22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5"/>
      <c r="C1055" s="216"/>
      <c r="D1055" s="217"/>
      <c r="E1055" s="216"/>
      <c r="F1055" s="218"/>
      <c r="G1055" s="218"/>
      <c r="H1055" s="219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10"/>
      <c r="C1056" s="211"/>
      <c r="D1056" s="212"/>
      <c r="E1056" s="211"/>
      <c r="F1056" s="222"/>
      <c r="G1056" s="222"/>
      <c r="H1056" s="223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5"/>
      <c r="C1057" s="216"/>
      <c r="D1057" s="217"/>
      <c r="E1057" s="216"/>
      <c r="F1057" s="218"/>
      <c r="G1057" s="218"/>
      <c r="H1057" s="219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10"/>
      <c r="C1058" s="211"/>
      <c r="D1058" s="212"/>
      <c r="E1058" s="211"/>
      <c r="F1058" s="222"/>
      <c r="G1058" s="222"/>
      <c r="H1058" s="223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5"/>
      <c r="C1059" s="216"/>
      <c r="D1059" s="217"/>
      <c r="E1059" s="216"/>
      <c r="F1059" s="218"/>
      <c r="G1059" s="218"/>
      <c r="H1059" s="219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10"/>
      <c r="C1060" s="211"/>
      <c r="D1060" s="212"/>
      <c r="E1060" s="211"/>
      <c r="F1060" s="222"/>
      <c r="G1060" s="222"/>
      <c r="H1060" s="223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5"/>
      <c r="C1061" s="216"/>
      <c r="D1061" s="217"/>
      <c r="E1061" s="216"/>
      <c r="F1061" s="218"/>
      <c r="G1061" s="218"/>
      <c r="H1061" s="219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10"/>
      <c r="C1062" s="211"/>
      <c r="D1062" s="212"/>
      <c r="E1062" s="211"/>
      <c r="F1062" s="222"/>
      <c r="G1062" s="222"/>
      <c r="H1062" s="223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5"/>
      <c r="C1063" s="216"/>
      <c r="D1063" s="217"/>
      <c r="E1063" s="216"/>
      <c r="F1063" s="218"/>
      <c r="G1063" s="218"/>
      <c r="H1063" s="219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10"/>
      <c r="C1064" s="211"/>
      <c r="D1064" s="212"/>
      <c r="E1064" s="211"/>
      <c r="F1064" s="222"/>
      <c r="G1064" s="222"/>
      <c r="H1064" s="223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5"/>
      <c r="C1065" s="216"/>
      <c r="D1065" s="217"/>
      <c r="E1065" s="216"/>
      <c r="F1065" s="218"/>
      <c r="G1065" s="218"/>
      <c r="H1065" s="219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10"/>
      <c r="C1066" s="211"/>
      <c r="D1066" s="212"/>
      <c r="E1066" s="211"/>
      <c r="F1066" s="222"/>
      <c r="G1066" s="222"/>
      <c r="H1066" s="223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5"/>
      <c r="C1067" s="216"/>
      <c r="D1067" s="217"/>
      <c r="E1067" s="216"/>
      <c r="F1067" s="218"/>
      <c r="G1067" s="218"/>
      <c r="H1067" s="219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10"/>
      <c r="C1068" s="211"/>
      <c r="D1068" s="212"/>
      <c r="E1068" s="211"/>
      <c r="F1068" s="223"/>
      <c r="G1068" s="224"/>
      <c r="H1068" s="22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5"/>
      <c r="C1069" s="216"/>
      <c r="D1069" s="217"/>
      <c r="E1069" s="216"/>
      <c r="F1069" s="218"/>
      <c r="G1069" s="218"/>
      <c r="H1069" s="219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10"/>
      <c r="C1070" s="211"/>
      <c r="D1070" s="212"/>
      <c r="E1070" s="211"/>
      <c r="F1070" s="222"/>
      <c r="G1070" s="222"/>
      <c r="H1070" s="223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5"/>
      <c r="C1071" s="216"/>
      <c r="D1071" s="217"/>
      <c r="E1071" s="216"/>
      <c r="F1071" s="218"/>
      <c r="G1071" s="218"/>
      <c r="H1071" s="219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10"/>
      <c r="C1072" s="211"/>
      <c r="D1072" s="212"/>
      <c r="E1072" s="211"/>
      <c r="F1072" s="222"/>
      <c r="G1072" s="222"/>
      <c r="H1072" s="223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5"/>
      <c r="C1073" s="216"/>
      <c r="D1073" s="217"/>
      <c r="E1073" s="216"/>
      <c r="F1073" s="218"/>
      <c r="G1073" s="218"/>
      <c r="H1073" s="219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10"/>
      <c r="C1074" s="211"/>
      <c r="D1074" s="212"/>
      <c r="E1074" s="211"/>
      <c r="F1074" s="222"/>
      <c r="G1074" s="222"/>
      <c r="H1074" s="223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5"/>
      <c r="C1075" s="216"/>
      <c r="D1075" s="217"/>
      <c r="E1075" s="216"/>
      <c r="F1075" s="218"/>
      <c r="G1075" s="218"/>
      <c r="H1075" s="219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10"/>
      <c r="C1076" s="211"/>
      <c r="D1076" s="212"/>
      <c r="E1076" s="211"/>
      <c r="F1076" s="222"/>
      <c r="G1076" s="222"/>
      <c r="H1076" s="223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5"/>
      <c r="C1077" s="216"/>
      <c r="D1077" s="217"/>
      <c r="E1077" s="216"/>
      <c r="F1077" s="218"/>
      <c r="G1077" s="218"/>
      <c r="H1077" s="219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10"/>
      <c r="C1078" s="211"/>
      <c r="D1078" s="212"/>
      <c r="E1078" s="211"/>
      <c r="F1078" s="222"/>
      <c r="G1078" s="222"/>
      <c r="H1078" s="223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5"/>
      <c r="C1079" s="216"/>
      <c r="D1079" s="217"/>
      <c r="E1079" s="216"/>
      <c r="F1079" s="218"/>
      <c r="G1079" s="218"/>
      <c r="H1079" s="219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10"/>
      <c r="C1080" s="211"/>
      <c r="D1080" s="212"/>
      <c r="E1080" s="211"/>
      <c r="F1080" s="222"/>
      <c r="G1080" s="222"/>
      <c r="H1080" s="223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5"/>
      <c r="C1081" s="216"/>
      <c r="D1081" s="217"/>
      <c r="E1081" s="216"/>
      <c r="F1081" s="218"/>
      <c r="G1081" s="218"/>
      <c r="H1081" s="219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10"/>
      <c r="C1082" s="211"/>
      <c r="D1082" s="212"/>
      <c r="E1082" s="211"/>
      <c r="F1082" s="223"/>
      <c r="G1082" s="224"/>
      <c r="H1082" s="22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5"/>
      <c r="C1083" s="216"/>
      <c r="D1083" s="217"/>
      <c r="E1083" s="216"/>
      <c r="F1083" s="218"/>
      <c r="G1083" s="218"/>
      <c r="H1083" s="219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10"/>
      <c r="C1084" s="211"/>
      <c r="D1084" s="212"/>
      <c r="E1084" s="211"/>
      <c r="F1084" s="222"/>
      <c r="G1084" s="222"/>
      <c r="H1084" s="223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5"/>
      <c r="C1085" s="216"/>
      <c r="D1085" s="217"/>
      <c r="E1085" s="216"/>
      <c r="F1085" s="218"/>
      <c r="G1085" s="218"/>
      <c r="H1085" s="219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10"/>
      <c r="C1086" s="211"/>
      <c r="D1086" s="212"/>
      <c r="E1086" s="211"/>
      <c r="F1086" s="222"/>
      <c r="G1086" s="222"/>
      <c r="H1086" s="223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5"/>
      <c r="C1087" s="216"/>
      <c r="D1087" s="217"/>
      <c r="E1087" s="216"/>
      <c r="F1087" s="218"/>
      <c r="G1087" s="218"/>
      <c r="H1087" s="219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10"/>
      <c r="C1088" s="211"/>
      <c r="D1088" s="212"/>
      <c r="E1088" s="211"/>
      <c r="F1088" s="222"/>
      <c r="G1088" s="222"/>
      <c r="H1088" s="223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5"/>
      <c r="C1089" s="216"/>
      <c r="D1089" s="217"/>
      <c r="E1089" s="216"/>
      <c r="F1089" s="218"/>
      <c r="G1089" s="218"/>
      <c r="H1089" s="219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10"/>
      <c r="C1090" s="211"/>
      <c r="D1090" s="212"/>
      <c r="E1090" s="211"/>
      <c r="F1090" s="222"/>
      <c r="G1090" s="222"/>
      <c r="H1090" s="223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5"/>
      <c r="C1091" s="216"/>
      <c r="D1091" s="217"/>
      <c r="E1091" s="216"/>
      <c r="F1091" s="218"/>
      <c r="G1091" s="218"/>
      <c r="H1091" s="219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10"/>
      <c r="C1092" s="211"/>
      <c r="D1092" s="212"/>
      <c r="E1092" s="211"/>
      <c r="F1092" s="222"/>
      <c r="G1092" s="222"/>
      <c r="H1092" s="223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5"/>
      <c r="C1093" s="216"/>
      <c r="D1093" s="217"/>
      <c r="E1093" s="216"/>
      <c r="F1093" s="218"/>
      <c r="G1093" s="218"/>
      <c r="H1093" s="219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10"/>
      <c r="C1094" s="211"/>
      <c r="D1094" s="212"/>
      <c r="E1094" s="211"/>
      <c r="F1094" s="222"/>
      <c r="G1094" s="222"/>
      <c r="H1094" s="223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5"/>
      <c r="C1095" s="216"/>
      <c r="D1095" s="217"/>
      <c r="E1095" s="216"/>
      <c r="F1095" s="218"/>
      <c r="G1095" s="218"/>
      <c r="H1095" s="219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10"/>
      <c r="C1096" s="211"/>
      <c r="D1096" s="212"/>
      <c r="E1096" s="211"/>
      <c r="F1096" s="223"/>
      <c r="G1096" s="224"/>
      <c r="H1096" s="22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5"/>
      <c r="C1097" s="216"/>
      <c r="D1097" s="217"/>
      <c r="E1097" s="216"/>
      <c r="F1097" s="218"/>
      <c r="G1097" s="218"/>
      <c r="H1097" s="219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10"/>
      <c r="C1098" s="211"/>
      <c r="D1098" s="212"/>
      <c r="E1098" s="211"/>
      <c r="F1098" s="222"/>
      <c r="G1098" s="222"/>
      <c r="H1098" s="223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5"/>
      <c r="C1099" s="216"/>
      <c r="D1099" s="217"/>
      <c r="E1099" s="216"/>
      <c r="F1099" s="218"/>
      <c r="G1099" s="218"/>
      <c r="H1099" s="219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10"/>
      <c r="C1100" s="211"/>
      <c r="D1100" s="212"/>
      <c r="E1100" s="211"/>
      <c r="F1100" s="222"/>
      <c r="G1100" s="222"/>
      <c r="H1100" s="223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5"/>
      <c r="C1101" s="216"/>
      <c r="D1101" s="217"/>
      <c r="E1101" s="216"/>
      <c r="F1101" s="218"/>
      <c r="G1101" s="218"/>
      <c r="H1101" s="219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10"/>
      <c r="C1102" s="211"/>
      <c r="D1102" s="212"/>
      <c r="E1102" s="211"/>
      <c r="F1102" s="222"/>
      <c r="G1102" s="222"/>
      <c r="H1102" s="223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5"/>
      <c r="C1103" s="216"/>
      <c r="D1103" s="217"/>
      <c r="E1103" s="216"/>
      <c r="F1103" s="218"/>
      <c r="G1103" s="218"/>
      <c r="H1103" s="219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10"/>
      <c r="C1104" s="211"/>
      <c r="D1104" s="212"/>
      <c r="E1104" s="211"/>
      <c r="F1104" s="222"/>
      <c r="G1104" s="222"/>
      <c r="H1104" s="223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5"/>
      <c r="C1105" s="216"/>
      <c r="D1105" s="217"/>
      <c r="E1105" s="216"/>
      <c r="F1105" s="218"/>
      <c r="G1105" s="218"/>
      <c r="H1105" s="219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10"/>
      <c r="C1106" s="211"/>
      <c r="D1106" s="212"/>
      <c r="E1106" s="211"/>
      <c r="F1106" s="222"/>
      <c r="G1106" s="222"/>
      <c r="H1106" s="223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5"/>
      <c r="C1107" s="216"/>
      <c r="D1107" s="217"/>
      <c r="E1107" s="216"/>
      <c r="F1107" s="218"/>
      <c r="G1107" s="218"/>
      <c r="H1107" s="219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10"/>
      <c r="C1108" s="211"/>
      <c r="D1108" s="212"/>
      <c r="E1108" s="211"/>
      <c r="F1108" s="222"/>
      <c r="G1108" s="222"/>
      <c r="H1108" s="223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5"/>
      <c r="C1109" s="216"/>
      <c r="D1109" s="217"/>
      <c r="E1109" s="216"/>
      <c r="F1109" s="218"/>
      <c r="G1109" s="218"/>
      <c r="H1109" s="219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10"/>
      <c r="C1110" s="211"/>
      <c r="D1110" s="212"/>
      <c r="E1110" s="211"/>
      <c r="F1110" s="223"/>
      <c r="G1110" s="224"/>
      <c r="H1110" s="22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5"/>
      <c r="C1111" s="216"/>
      <c r="D1111" s="217"/>
      <c r="E1111" s="216"/>
      <c r="F1111" s="218"/>
      <c r="G1111" s="218"/>
      <c r="H1111" s="219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10"/>
      <c r="C1112" s="211"/>
      <c r="D1112" s="212"/>
      <c r="E1112" s="211"/>
      <c r="F1112" s="222"/>
      <c r="G1112" s="222"/>
      <c r="H1112" s="223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5"/>
      <c r="C1113" s="216"/>
      <c r="D1113" s="217"/>
      <c r="E1113" s="216"/>
      <c r="F1113" s="218"/>
      <c r="G1113" s="218"/>
      <c r="H1113" s="219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10"/>
      <c r="C1114" s="211"/>
      <c r="D1114" s="212"/>
      <c r="E1114" s="211"/>
      <c r="F1114" s="222"/>
      <c r="G1114" s="222"/>
      <c r="H1114" s="223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5"/>
      <c r="C1115" s="216"/>
      <c r="D1115" s="217"/>
      <c r="E1115" s="216"/>
      <c r="F1115" s="218"/>
      <c r="G1115" s="218"/>
      <c r="H1115" s="219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10"/>
      <c r="C1116" s="211"/>
      <c r="D1116" s="212"/>
      <c r="E1116" s="211"/>
      <c r="F1116" s="222"/>
      <c r="G1116" s="222"/>
      <c r="H1116" s="223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5"/>
      <c r="C1117" s="216"/>
      <c r="D1117" s="217"/>
      <c r="E1117" s="216"/>
      <c r="F1117" s="218"/>
      <c r="G1117" s="218"/>
      <c r="H1117" s="219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10"/>
      <c r="C1118" s="211"/>
      <c r="D1118" s="212"/>
      <c r="E1118" s="211"/>
      <c r="F1118" s="222"/>
      <c r="G1118" s="222"/>
      <c r="H1118" s="223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5"/>
      <c r="C1119" s="216"/>
      <c r="D1119" s="217"/>
      <c r="E1119" s="216"/>
      <c r="F1119" s="218"/>
      <c r="G1119" s="218"/>
      <c r="H1119" s="219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10"/>
      <c r="C1120" s="211"/>
      <c r="D1120" s="212"/>
      <c r="E1120" s="211"/>
      <c r="F1120" s="222"/>
      <c r="G1120" s="222"/>
      <c r="H1120" s="223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5"/>
      <c r="C1121" s="216"/>
      <c r="D1121" s="217"/>
      <c r="E1121" s="216"/>
      <c r="F1121" s="218"/>
      <c r="G1121" s="218"/>
      <c r="H1121" s="219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10"/>
      <c r="C1122" s="211"/>
      <c r="D1122" s="212"/>
      <c r="E1122" s="211"/>
      <c r="F1122" s="222"/>
      <c r="G1122" s="222"/>
      <c r="H1122" s="223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5"/>
      <c r="C1123" s="216"/>
      <c r="D1123" s="217"/>
      <c r="E1123" s="216"/>
      <c r="F1123" s="218"/>
      <c r="G1123" s="218"/>
      <c r="H1123" s="219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10"/>
      <c r="C1124" s="211"/>
      <c r="D1124" s="212"/>
      <c r="E1124" s="211"/>
      <c r="F1124" s="223"/>
      <c r="G1124" s="224"/>
      <c r="H1124" s="22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5"/>
      <c r="C1125" s="216"/>
      <c r="D1125" s="217"/>
      <c r="E1125" s="216"/>
      <c r="F1125" s="218"/>
      <c r="G1125" s="218"/>
      <c r="H1125" s="219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10"/>
      <c r="C1126" s="211"/>
      <c r="D1126" s="212"/>
      <c r="E1126" s="211"/>
      <c r="F1126" s="222"/>
      <c r="G1126" s="222"/>
      <c r="H1126" s="223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5"/>
      <c r="C1127" s="216"/>
      <c r="D1127" s="217"/>
      <c r="E1127" s="216"/>
      <c r="F1127" s="218"/>
      <c r="G1127" s="218"/>
      <c r="H1127" s="219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10"/>
      <c r="C1128" s="211"/>
      <c r="D1128" s="212"/>
      <c r="E1128" s="211"/>
      <c r="F1128" s="222"/>
      <c r="G1128" s="222"/>
      <c r="H1128" s="223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5"/>
      <c r="C1129" s="216"/>
      <c r="D1129" s="217"/>
      <c r="E1129" s="216"/>
      <c r="F1129" s="218"/>
      <c r="G1129" s="218"/>
      <c r="H1129" s="219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10"/>
      <c r="C1130" s="211"/>
      <c r="D1130" s="212"/>
      <c r="E1130" s="211"/>
      <c r="F1130" s="222"/>
      <c r="G1130" s="222"/>
      <c r="H1130" s="223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5"/>
      <c r="C1131" s="216"/>
      <c r="D1131" s="217"/>
      <c r="E1131" s="216"/>
      <c r="F1131" s="218"/>
      <c r="G1131" s="218"/>
      <c r="H1131" s="219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10"/>
      <c r="C1132" s="211"/>
      <c r="D1132" s="212"/>
      <c r="E1132" s="211"/>
      <c r="F1132" s="222"/>
      <c r="G1132" s="222"/>
      <c r="H1132" s="223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5"/>
      <c r="C1133" s="216"/>
      <c r="D1133" s="217"/>
      <c r="E1133" s="216"/>
      <c r="F1133" s="218"/>
      <c r="G1133" s="218"/>
      <c r="H1133" s="219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10"/>
      <c r="C1134" s="211"/>
      <c r="D1134" s="212"/>
      <c r="E1134" s="211"/>
      <c r="F1134" s="222"/>
      <c r="G1134" s="222"/>
      <c r="H1134" s="223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5"/>
      <c r="C1135" s="216"/>
      <c r="D1135" s="217"/>
      <c r="E1135" s="216"/>
      <c r="F1135" s="218"/>
      <c r="G1135" s="218"/>
      <c r="H1135" s="219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10"/>
      <c r="C1136" s="211"/>
      <c r="D1136" s="212"/>
      <c r="E1136" s="211"/>
      <c r="F1136" s="222"/>
      <c r="G1136" s="222"/>
      <c r="H1136" s="223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5"/>
      <c r="C1137" s="216"/>
      <c r="D1137" s="217"/>
      <c r="E1137" s="216"/>
      <c r="F1137" s="218"/>
      <c r="G1137" s="218"/>
      <c r="H1137" s="219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10"/>
      <c r="C1138" s="211"/>
      <c r="D1138" s="212"/>
      <c r="E1138" s="211"/>
      <c r="F1138" s="223"/>
      <c r="G1138" s="224"/>
      <c r="H1138" s="22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5"/>
      <c r="C1139" s="216"/>
      <c r="D1139" s="217"/>
      <c r="E1139" s="216"/>
      <c r="F1139" s="218"/>
      <c r="G1139" s="218"/>
      <c r="H1139" s="219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10"/>
      <c r="C1140" s="211"/>
      <c r="D1140" s="212"/>
      <c r="E1140" s="211"/>
      <c r="F1140" s="222"/>
      <c r="G1140" s="222"/>
      <c r="H1140" s="223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5"/>
      <c r="C1141" s="216"/>
      <c r="D1141" s="217"/>
      <c r="E1141" s="216"/>
      <c r="F1141" s="218"/>
      <c r="G1141" s="218"/>
      <c r="H1141" s="219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10"/>
      <c r="C1142" s="211"/>
      <c r="D1142" s="212"/>
      <c r="E1142" s="211"/>
      <c r="F1142" s="222"/>
      <c r="G1142" s="222"/>
      <c r="H1142" s="223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5"/>
      <c r="C1143" s="216"/>
      <c r="D1143" s="217"/>
      <c r="E1143" s="216"/>
      <c r="F1143" s="218"/>
      <c r="G1143" s="218"/>
      <c r="H1143" s="219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10"/>
      <c r="C1144" s="211"/>
      <c r="D1144" s="212"/>
      <c r="E1144" s="211"/>
      <c r="F1144" s="222"/>
      <c r="G1144" s="222"/>
      <c r="H1144" s="223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5"/>
      <c r="C1145" s="216"/>
      <c r="D1145" s="217"/>
      <c r="E1145" s="216"/>
      <c r="F1145" s="218"/>
      <c r="G1145" s="218"/>
      <c r="H1145" s="219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10"/>
      <c r="C1146" s="211"/>
      <c r="D1146" s="212"/>
      <c r="E1146" s="211"/>
      <c r="F1146" s="222"/>
      <c r="G1146" s="222"/>
      <c r="H1146" s="223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5"/>
      <c r="C1147" s="216"/>
      <c r="D1147" s="217"/>
      <c r="E1147" s="216"/>
      <c r="F1147" s="218"/>
      <c r="G1147" s="218"/>
      <c r="H1147" s="219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10"/>
      <c r="C1148" s="211"/>
      <c r="D1148" s="212"/>
      <c r="E1148" s="211"/>
      <c r="F1148" s="222"/>
      <c r="G1148" s="222"/>
      <c r="H1148" s="223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5"/>
      <c r="C1149" s="216"/>
      <c r="D1149" s="217"/>
      <c r="E1149" s="216"/>
      <c r="F1149" s="218"/>
      <c r="G1149" s="218"/>
      <c r="H1149" s="219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10"/>
      <c r="C1150" s="211"/>
      <c r="D1150" s="212"/>
      <c r="E1150" s="211"/>
      <c r="F1150" s="222"/>
      <c r="G1150" s="222"/>
      <c r="H1150" s="223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5"/>
      <c r="C1151" s="216"/>
      <c r="D1151" s="217"/>
      <c r="E1151" s="216"/>
      <c r="F1151" s="218"/>
      <c r="G1151" s="218"/>
      <c r="H1151" s="219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10"/>
      <c r="C1152" s="211"/>
      <c r="D1152" s="212"/>
      <c r="E1152" s="211"/>
      <c r="F1152" s="223"/>
      <c r="G1152" s="224"/>
      <c r="H1152" s="22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5"/>
      <c r="C1153" s="216"/>
      <c r="D1153" s="217"/>
      <c r="E1153" s="216"/>
      <c r="F1153" s="218"/>
      <c r="G1153" s="218"/>
      <c r="H1153" s="219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10"/>
      <c r="C1154" s="211"/>
      <c r="D1154" s="212"/>
      <c r="E1154" s="211"/>
      <c r="F1154" s="222"/>
      <c r="G1154" s="222"/>
      <c r="H1154" s="223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5"/>
      <c r="C1155" s="216"/>
      <c r="D1155" s="217"/>
      <c r="E1155" s="216"/>
      <c r="F1155" s="218"/>
      <c r="G1155" s="218"/>
      <c r="H1155" s="219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10"/>
      <c r="C1156" s="211"/>
      <c r="D1156" s="212"/>
      <c r="E1156" s="211"/>
      <c r="F1156" s="222"/>
      <c r="G1156" s="222"/>
      <c r="H1156" s="223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5"/>
      <c r="C1157" s="216"/>
      <c r="D1157" s="217"/>
      <c r="E1157" s="216"/>
      <c r="F1157" s="218"/>
      <c r="G1157" s="218"/>
      <c r="H1157" s="219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10"/>
      <c r="C1158" s="211"/>
      <c r="D1158" s="212"/>
      <c r="E1158" s="211"/>
      <c r="F1158" s="222"/>
      <c r="G1158" s="222"/>
      <c r="H1158" s="223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5"/>
      <c r="C1159" s="216"/>
      <c r="D1159" s="217"/>
      <c r="E1159" s="216"/>
      <c r="F1159" s="218"/>
      <c r="G1159" s="218"/>
      <c r="H1159" s="219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10"/>
      <c r="C1160" s="211"/>
      <c r="D1160" s="212"/>
      <c r="E1160" s="211"/>
      <c r="F1160" s="222"/>
      <c r="G1160" s="222"/>
      <c r="H1160" s="223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5"/>
      <c r="C1161" s="216"/>
      <c r="D1161" s="217"/>
      <c r="E1161" s="216"/>
      <c r="F1161" s="218"/>
      <c r="G1161" s="218"/>
      <c r="H1161" s="219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10"/>
      <c r="C1162" s="211"/>
      <c r="D1162" s="212"/>
      <c r="E1162" s="211"/>
      <c r="F1162" s="222"/>
      <c r="G1162" s="222"/>
      <c r="H1162" s="223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5"/>
      <c r="C1163" s="216"/>
      <c r="D1163" s="217"/>
      <c r="E1163" s="216"/>
      <c r="F1163" s="218"/>
      <c r="G1163" s="218"/>
      <c r="H1163" s="219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10"/>
      <c r="C1164" s="211"/>
      <c r="D1164" s="212"/>
      <c r="E1164" s="211"/>
      <c r="F1164" s="222"/>
      <c r="G1164" s="222"/>
      <c r="H1164" s="223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5"/>
      <c r="C1165" s="216"/>
      <c r="D1165" s="217"/>
      <c r="E1165" s="216"/>
      <c r="F1165" s="218"/>
      <c r="G1165" s="218"/>
      <c r="H1165" s="219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10"/>
      <c r="C1166" s="211"/>
      <c r="D1166" s="212"/>
      <c r="E1166" s="211"/>
      <c r="F1166" s="223"/>
      <c r="G1166" s="224"/>
      <c r="H1166" s="22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5"/>
      <c r="C1167" s="216"/>
      <c r="D1167" s="217"/>
      <c r="E1167" s="216"/>
      <c r="F1167" s="218"/>
      <c r="G1167" s="218"/>
      <c r="H1167" s="219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10"/>
      <c r="C1168" s="211"/>
      <c r="D1168" s="212"/>
      <c r="E1168" s="211"/>
      <c r="F1168" s="222"/>
      <c r="G1168" s="222"/>
      <c r="H1168" s="223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5"/>
      <c r="C1169" s="216"/>
      <c r="D1169" s="217"/>
      <c r="E1169" s="216"/>
      <c r="F1169" s="218"/>
      <c r="G1169" s="218"/>
      <c r="H1169" s="219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10"/>
      <c r="C1170" s="211"/>
      <c r="D1170" s="212"/>
      <c r="E1170" s="211"/>
      <c r="F1170" s="222"/>
      <c r="G1170" s="222"/>
      <c r="H1170" s="223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5"/>
      <c r="C1171" s="216"/>
      <c r="D1171" s="217"/>
      <c r="E1171" s="216"/>
      <c r="F1171" s="218"/>
      <c r="G1171" s="218"/>
      <c r="H1171" s="219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10"/>
      <c r="C1172" s="211"/>
      <c r="D1172" s="212"/>
      <c r="E1172" s="211"/>
      <c r="F1172" s="222"/>
      <c r="G1172" s="222"/>
      <c r="H1172" s="223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5"/>
      <c r="C1173" s="216"/>
      <c r="D1173" s="217"/>
      <c r="E1173" s="216"/>
      <c r="F1173" s="218"/>
      <c r="G1173" s="218"/>
      <c r="H1173" s="219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10"/>
      <c r="C1174" s="211"/>
      <c r="D1174" s="212"/>
      <c r="E1174" s="211"/>
      <c r="F1174" s="222"/>
      <c r="G1174" s="222"/>
      <c r="H1174" s="223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5"/>
      <c r="C1175" s="216"/>
      <c r="D1175" s="217"/>
      <c r="E1175" s="216"/>
      <c r="F1175" s="218"/>
      <c r="G1175" s="218"/>
      <c r="H1175" s="219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10"/>
      <c r="C1176" s="211"/>
      <c r="D1176" s="212"/>
      <c r="E1176" s="211"/>
      <c r="F1176" s="222"/>
      <c r="G1176" s="222"/>
      <c r="H1176" s="223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5"/>
      <c r="C1177" s="216"/>
      <c r="D1177" s="217"/>
      <c r="E1177" s="216"/>
      <c r="F1177" s="218"/>
      <c r="G1177" s="218"/>
      <c r="H1177" s="219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10"/>
      <c r="C1178" s="211"/>
      <c r="D1178" s="212"/>
      <c r="E1178" s="211"/>
      <c r="F1178" s="222"/>
      <c r="G1178" s="222"/>
      <c r="H1178" s="223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5"/>
      <c r="C1179" s="216"/>
      <c r="D1179" s="217"/>
      <c r="E1179" s="216"/>
      <c r="F1179" s="218"/>
      <c r="G1179" s="218"/>
      <c r="H1179" s="219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10"/>
      <c r="C1180" s="211"/>
      <c r="D1180" s="212"/>
      <c r="E1180" s="211"/>
      <c r="F1180" s="223"/>
      <c r="G1180" s="224"/>
      <c r="H1180" s="22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5"/>
      <c r="C1181" s="216"/>
      <c r="D1181" s="217"/>
      <c r="E1181" s="216"/>
      <c r="F1181" s="218"/>
      <c r="G1181" s="218"/>
      <c r="H1181" s="219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10"/>
      <c r="C1182" s="211"/>
      <c r="D1182" s="212"/>
      <c r="E1182" s="211"/>
      <c r="F1182" s="222"/>
      <c r="G1182" s="222"/>
      <c r="H1182" s="223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5"/>
      <c r="C1183" s="216"/>
      <c r="D1183" s="217"/>
      <c r="E1183" s="216"/>
      <c r="F1183" s="218"/>
      <c r="G1183" s="218"/>
      <c r="H1183" s="219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10"/>
      <c r="C1184" s="211"/>
      <c r="D1184" s="212"/>
      <c r="E1184" s="211"/>
      <c r="F1184" s="222"/>
      <c r="G1184" s="222"/>
      <c r="H1184" s="223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5"/>
      <c r="C1185" s="216"/>
      <c r="D1185" s="217"/>
      <c r="E1185" s="216"/>
      <c r="F1185" s="218"/>
      <c r="G1185" s="218"/>
      <c r="H1185" s="219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10"/>
      <c r="C1186" s="211"/>
      <c r="D1186" s="212"/>
      <c r="E1186" s="211"/>
      <c r="F1186" s="222"/>
      <c r="G1186" s="222"/>
      <c r="H1186" s="223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5"/>
      <c r="C1187" s="216"/>
      <c r="D1187" s="217"/>
      <c r="E1187" s="216"/>
      <c r="F1187" s="218"/>
      <c r="G1187" s="218"/>
      <c r="H1187" s="219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10"/>
      <c r="C1188" s="211"/>
      <c r="D1188" s="212"/>
      <c r="E1188" s="211"/>
      <c r="F1188" s="222"/>
      <c r="G1188" s="222"/>
      <c r="H1188" s="223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5"/>
      <c r="C1189" s="216"/>
      <c r="D1189" s="217"/>
      <c r="E1189" s="216"/>
      <c r="F1189" s="218"/>
      <c r="G1189" s="218"/>
      <c r="H1189" s="219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10"/>
      <c r="C1190" s="211"/>
      <c r="D1190" s="212"/>
      <c r="E1190" s="211"/>
      <c r="F1190" s="222"/>
      <c r="G1190" s="222"/>
      <c r="H1190" s="223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5"/>
      <c r="C1191" s="216"/>
      <c r="D1191" s="217"/>
      <c r="E1191" s="216"/>
      <c r="F1191" s="218"/>
      <c r="G1191" s="218"/>
      <c r="H1191" s="219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10"/>
      <c r="C1192" s="211"/>
      <c r="D1192" s="212"/>
      <c r="E1192" s="211"/>
      <c r="F1192" s="222"/>
      <c r="G1192" s="222"/>
      <c r="H1192" s="223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5"/>
      <c r="C1193" s="216"/>
      <c r="D1193" s="217"/>
      <c r="E1193" s="216"/>
      <c r="F1193" s="218"/>
      <c r="G1193" s="218"/>
      <c r="H1193" s="219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10"/>
      <c r="C1194" s="211"/>
      <c r="D1194" s="212"/>
      <c r="E1194" s="211"/>
      <c r="F1194" s="223"/>
      <c r="G1194" s="224"/>
      <c r="H1194" s="22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5"/>
      <c r="C1195" s="216"/>
      <c r="D1195" s="217"/>
      <c r="E1195" s="216"/>
      <c r="F1195" s="218"/>
      <c r="G1195" s="218"/>
      <c r="H1195" s="219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10"/>
      <c r="C1196" s="211"/>
      <c r="D1196" s="212"/>
      <c r="E1196" s="211"/>
      <c r="F1196" s="222"/>
      <c r="G1196" s="222"/>
      <c r="H1196" s="223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5"/>
      <c r="C1197" s="216"/>
      <c r="D1197" s="217"/>
      <c r="E1197" s="216"/>
      <c r="F1197" s="218"/>
      <c r="G1197" s="218"/>
      <c r="H1197" s="219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10"/>
      <c r="C1198" s="211"/>
      <c r="D1198" s="212"/>
      <c r="E1198" s="211"/>
      <c r="F1198" s="222"/>
      <c r="G1198" s="222"/>
      <c r="H1198" s="223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5"/>
      <c r="C1199" s="216"/>
      <c r="D1199" s="217"/>
      <c r="E1199" s="216"/>
      <c r="F1199" s="218"/>
      <c r="G1199" s="218"/>
      <c r="H1199" s="219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10"/>
      <c r="C1200" s="211"/>
      <c r="D1200" s="212"/>
      <c r="E1200" s="211"/>
      <c r="F1200" s="222"/>
      <c r="G1200" s="222"/>
      <c r="H1200" s="223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5"/>
      <c r="C1201" s="216"/>
      <c r="D1201" s="217"/>
      <c r="E1201" s="216"/>
      <c r="F1201" s="218"/>
      <c r="G1201" s="218"/>
      <c r="H1201" s="219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10"/>
      <c r="C1202" s="211"/>
      <c r="D1202" s="212"/>
      <c r="E1202" s="211"/>
      <c r="F1202" s="222"/>
      <c r="G1202" s="222"/>
      <c r="H1202" s="223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5"/>
      <c r="C1203" s="216"/>
      <c r="D1203" s="217"/>
      <c r="E1203" s="216"/>
      <c r="F1203" s="218"/>
      <c r="G1203" s="218"/>
      <c r="H1203" s="219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10"/>
      <c r="C1204" s="211"/>
      <c r="D1204" s="212"/>
      <c r="E1204" s="211"/>
      <c r="F1204" s="222"/>
      <c r="G1204" s="222"/>
      <c r="H1204" s="223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5"/>
      <c r="C1205" s="216"/>
      <c r="D1205" s="217"/>
      <c r="E1205" s="216"/>
      <c r="F1205" s="218"/>
      <c r="G1205" s="218"/>
      <c r="H1205" s="219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10"/>
      <c r="C1206" s="211"/>
      <c r="D1206" s="212"/>
      <c r="E1206" s="211"/>
      <c r="F1206" s="222"/>
      <c r="G1206" s="222"/>
      <c r="H1206" s="223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5"/>
      <c r="C1207" s="216"/>
      <c r="D1207" s="217"/>
      <c r="E1207" s="216"/>
      <c r="F1207" s="218"/>
      <c r="G1207" s="218"/>
      <c r="H1207" s="219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10"/>
      <c r="C1208" s="211"/>
      <c r="D1208" s="212"/>
      <c r="E1208" s="211"/>
      <c r="F1208" s="223"/>
      <c r="G1208" s="224"/>
      <c r="H1208" s="22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5"/>
      <c r="C1209" s="216"/>
      <c r="D1209" s="217"/>
      <c r="E1209" s="216"/>
      <c r="F1209" s="218"/>
      <c r="G1209" s="218"/>
      <c r="H1209" s="219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10"/>
      <c r="C1210" s="211"/>
      <c r="D1210" s="212"/>
      <c r="E1210" s="211"/>
      <c r="F1210" s="222"/>
      <c r="G1210" s="222"/>
      <c r="H1210" s="223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5"/>
      <c r="C1211" s="216"/>
      <c r="D1211" s="217"/>
      <c r="E1211" s="216"/>
      <c r="F1211" s="218"/>
      <c r="G1211" s="218"/>
      <c r="H1211" s="219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10"/>
      <c r="C1212" s="211"/>
      <c r="D1212" s="212"/>
      <c r="E1212" s="211"/>
      <c r="F1212" s="222"/>
      <c r="G1212" s="222"/>
      <c r="H1212" s="223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5"/>
      <c r="C1213" s="216"/>
      <c r="D1213" s="217"/>
      <c r="E1213" s="216"/>
      <c r="F1213" s="218"/>
      <c r="G1213" s="218"/>
      <c r="H1213" s="219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10"/>
      <c r="C1214" s="211"/>
      <c r="D1214" s="212"/>
      <c r="E1214" s="211"/>
      <c r="F1214" s="222"/>
      <c r="G1214" s="222"/>
      <c r="H1214" s="223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5"/>
      <c r="C1215" s="216"/>
      <c r="D1215" s="217"/>
      <c r="E1215" s="216"/>
      <c r="F1215" s="218"/>
      <c r="G1215" s="218"/>
      <c r="H1215" s="219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10"/>
      <c r="C1216" s="211"/>
      <c r="D1216" s="212"/>
      <c r="E1216" s="211"/>
      <c r="F1216" s="222"/>
      <c r="G1216" s="222"/>
      <c r="H1216" s="223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5"/>
      <c r="C1217" s="216"/>
      <c r="D1217" s="217"/>
      <c r="E1217" s="216"/>
      <c r="F1217" s="218"/>
      <c r="G1217" s="218"/>
      <c r="H1217" s="219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10"/>
      <c r="C1218" s="211"/>
      <c r="D1218" s="212"/>
      <c r="E1218" s="211"/>
      <c r="F1218" s="222"/>
      <c r="G1218" s="222"/>
      <c r="H1218" s="223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5"/>
      <c r="C1219" s="216"/>
      <c r="D1219" s="217"/>
      <c r="E1219" s="216"/>
      <c r="F1219" s="218"/>
      <c r="G1219" s="218"/>
      <c r="H1219" s="219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10"/>
      <c r="C1220" s="211"/>
      <c r="D1220" s="212"/>
      <c r="E1220" s="211"/>
      <c r="F1220" s="222"/>
      <c r="G1220" s="222"/>
      <c r="H1220" s="223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5"/>
      <c r="C1221" s="216"/>
      <c r="D1221" s="217"/>
      <c r="E1221" s="216"/>
      <c r="F1221" s="218"/>
      <c r="G1221" s="218"/>
      <c r="H1221" s="219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10"/>
      <c r="C1222" s="211"/>
      <c r="D1222" s="212"/>
      <c r="E1222" s="211"/>
      <c r="F1222" s="223"/>
      <c r="G1222" s="224"/>
      <c r="H1222" s="22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5"/>
      <c r="C1223" s="216"/>
      <c r="D1223" s="217"/>
      <c r="E1223" s="216"/>
      <c r="F1223" s="218"/>
      <c r="G1223" s="218"/>
      <c r="H1223" s="219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10"/>
      <c r="C1224" s="211"/>
      <c r="D1224" s="212"/>
      <c r="E1224" s="211"/>
      <c r="F1224" s="222"/>
      <c r="G1224" s="222"/>
      <c r="H1224" s="223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5"/>
      <c r="C1225" s="216"/>
      <c r="D1225" s="217"/>
      <c r="E1225" s="216"/>
      <c r="F1225" s="218"/>
      <c r="G1225" s="218"/>
      <c r="H1225" s="219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10"/>
      <c r="C1226" s="211"/>
      <c r="D1226" s="212"/>
      <c r="E1226" s="211"/>
      <c r="F1226" s="222"/>
      <c r="G1226" s="222"/>
      <c r="H1226" s="223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5"/>
      <c r="C1227" s="216"/>
      <c r="D1227" s="217"/>
      <c r="E1227" s="216"/>
      <c r="F1227" s="218"/>
      <c r="G1227" s="218"/>
      <c r="H1227" s="219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10"/>
      <c r="C1228" s="211"/>
      <c r="D1228" s="212"/>
      <c r="E1228" s="211"/>
      <c r="F1228" s="222"/>
      <c r="G1228" s="222"/>
      <c r="H1228" s="223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5"/>
      <c r="C1229" s="216"/>
      <c r="D1229" s="217"/>
      <c r="E1229" s="216"/>
      <c r="F1229" s="218"/>
      <c r="G1229" s="218"/>
      <c r="H1229" s="219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10"/>
      <c r="C1230" s="211"/>
      <c r="D1230" s="212"/>
      <c r="E1230" s="211"/>
      <c r="F1230" s="222"/>
      <c r="G1230" s="222"/>
      <c r="H1230" s="223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5"/>
      <c r="C1231" s="216"/>
      <c r="D1231" s="217"/>
      <c r="E1231" s="216"/>
      <c r="F1231" s="218"/>
      <c r="G1231" s="218"/>
      <c r="H1231" s="219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10"/>
      <c r="C1232" s="211"/>
      <c r="D1232" s="212"/>
      <c r="E1232" s="211"/>
      <c r="F1232" s="222"/>
      <c r="G1232" s="222"/>
      <c r="H1232" s="223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5"/>
      <c r="C1233" s="216"/>
      <c r="D1233" s="217"/>
      <c r="E1233" s="216"/>
      <c r="F1233" s="218"/>
      <c r="G1233" s="218"/>
      <c r="H1233" s="219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10"/>
      <c r="C1234" s="211"/>
      <c r="D1234" s="212"/>
      <c r="E1234" s="211"/>
      <c r="F1234" s="222"/>
      <c r="G1234" s="222"/>
      <c r="H1234" s="223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5"/>
      <c r="C1235" s="216"/>
      <c r="D1235" s="217"/>
      <c r="E1235" s="216"/>
      <c r="F1235" s="218"/>
      <c r="G1235" s="218"/>
      <c r="H1235" s="219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10"/>
      <c r="C1236" s="211"/>
      <c r="D1236" s="212"/>
      <c r="E1236" s="211"/>
      <c r="F1236" s="223"/>
      <c r="G1236" s="224"/>
      <c r="H1236" s="22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5"/>
      <c r="C1237" s="216"/>
      <c r="D1237" s="217"/>
      <c r="E1237" s="216"/>
      <c r="F1237" s="218"/>
      <c r="G1237" s="218"/>
      <c r="H1237" s="219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10"/>
      <c r="C1238" s="211"/>
      <c r="D1238" s="212"/>
      <c r="E1238" s="211"/>
      <c r="F1238" s="222"/>
      <c r="G1238" s="222"/>
      <c r="H1238" s="223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5"/>
      <c r="C1239" s="216"/>
      <c r="D1239" s="217"/>
      <c r="E1239" s="216"/>
      <c r="F1239" s="218"/>
      <c r="G1239" s="218"/>
      <c r="H1239" s="219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10"/>
      <c r="C1240" s="211"/>
      <c r="D1240" s="212"/>
      <c r="E1240" s="211"/>
      <c r="F1240" s="222"/>
      <c r="G1240" s="222"/>
      <c r="H1240" s="223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5"/>
      <c r="C1241" s="216"/>
      <c r="D1241" s="217"/>
      <c r="E1241" s="216"/>
      <c r="F1241" s="218"/>
      <c r="G1241" s="218"/>
      <c r="H1241" s="219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10"/>
      <c r="C1242" s="211"/>
      <c r="D1242" s="212"/>
      <c r="E1242" s="211"/>
      <c r="F1242" s="222"/>
      <c r="G1242" s="222"/>
      <c r="H1242" s="223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5"/>
      <c r="C1243" s="216"/>
      <c r="D1243" s="217"/>
      <c r="E1243" s="216"/>
      <c r="F1243" s="218"/>
      <c r="G1243" s="218"/>
      <c r="H1243" s="219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10"/>
      <c r="C1244" s="211"/>
      <c r="D1244" s="212"/>
      <c r="E1244" s="211"/>
      <c r="F1244" s="222"/>
      <c r="G1244" s="222"/>
      <c r="H1244" s="223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5"/>
      <c r="C1245" s="216"/>
      <c r="D1245" s="217"/>
      <c r="E1245" s="216"/>
      <c r="F1245" s="218"/>
      <c r="G1245" s="218"/>
      <c r="H1245" s="219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10"/>
      <c r="C1246" s="211"/>
      <c r="D1246" s="212"/>
      <c r="E1246" s="211"/>
      <c r="F1246" s="222"/>
      <c r="G1246" s="222"/>
      <c r="H1246" s="223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5"/>
      <c r="C1247" s="216"/>
      <c r="D1247" s="217"/>
      <c r="E1247" s="216"/>
      <c r="F1247" s="218"/>
      <c r="G1247" s="218"/>
      <c r="H1247" s="219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10"/>
      <c r="C1248" s="211"/>
      <c r="D1248" s="212"/>
      <c r="E1248" s="211"/>
      <c r="F1248" s="222"/>
      <c r="G1248" s="222"/>
      <c r="H1248" s="223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5"/>
      <c r="C1249" s="216"/>
      <c r="D1249" s="217"/>
      <c r="E1249" s="216"/>
      <c r="F1249" s="218"/>
      <c r="G1249" s="218"/>
      <c r="H1249" s="219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10"/>
      <c r="C1250" s="211"/>
      <c r="D1250" s="212"/>
      <c r="E1250" s="211"/>
      <c r="F1250" s="223"/>
      <c r="G1250" s="224"/>
      <c r="H1250" s="22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5"/>
      <c r="C1251" s="216"/>
      <c r="D1251" s="217"/>
      <c r="E1251" s="216"/>
      <c r="F1251" s="218"/>
      <c r="G1251" s="218"/>
      <c r="H1251" s="219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10"/>
      <c r="C1252" s="211"/>
      <c r="D1252" s="212"/>
      <c r="E1252" s="211"/>
      <c r="F1252" s="222"/>
      <c r="G1252" s="222"/>
      <c r="H1252" s="223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5"/>
      <c r="C1253" s="216"/>
      <c r="D1253" s="217"/>
      <c r="E1253" s="216"/>
      <c r="F1253" s="218"/>
      <c r="G1253" s="218"/>
      <c r="H1253" s="219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10"/>
      <c r="C1254" s="211"/>
      <c r="D1254" s="212"/>
      <c r="E1254" s="211"/>
      <c r="F1254" s="222"/>
      <c r="G1254" s="222"/>
      <c r="H1254" s="223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5"/>
      <c r="C1255" s="216"/>
      <c r="D1255" s="217"/>
      <c r="E1255" s="216"/>
      <c r="F1255" s="218"/>
      <c r="G1255" s="218"/>
      <c r="H1255" s="219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10"/>
      <c r="C1256" s="211"/>
      <c r="D1256" s="212"/>
      <c r="E1256" s="211"/>
      <c r="F1256" s="222"/>
      <c r="G1256" s="222"/>
      <c r="H1256" s="223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5"/>
      <c r="C1257" s="216"/>
      <c r="D1257" s="217"/>
      <c r="E1257" s="216"/>
      <c r="F1257" s="218"/>
      <c r="G1257" s="218"/>
      <c r="H1257" s="219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10"/>
      <c r="C1258" s="211"/>
      <c r="D1258" s="212"/>
      <c r="E1258" s="211"/>
      <c r="F1258" s="222"/>
      <c r="G1258" s="222"/>
      <c r="H1258" s="223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5"/>
      <c r="C1259" s="216"/>
      <c r="D1259" s="217"/>
      <c r="E1259" s="216"/>
      <c r="F1259" s="218"/>
      <c r="G1259" s="218"/>
      <c r="H1259" s="219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10"/>
      <c r="C1260" s="211"/>
      <c r="D1260" s="212"/>
      <c r="E1260" s="211"/>
      <c r="F1260" s="222"/>
      <c r="G1260" s="222"/>
      <c r="H1260" s="223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5"/>
      <c r="C1261" s="216"/>
      <c r="D1261" s="217"/>
      <c r="E1261" s="216"/>
      <c r="F1261" s="218"/>
      <c r="G1261" s="218"/>
      <c r="H1261" s="219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10"/>
      <c r="C1262" s="211"/>
      <c r="D1262" s="212"/>
      <c r="E1262" s="211"/>
      <c r="F1262" s="222"/>
      <c r="G1262" s="222"/>
      <c r="H1262" s="223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5"/>
      <c r="C1263" s="216"/>
      <c r="D1263" s="217"/>
      <c r="E1263" s="216"/>
      <c r="F1263" s="218"/>
      <c r="G1263" s="218"/>
      <c r="H1263" s="219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10"/>
      <c r="C1264" s="211"/>
      <c r="D1264" s="212"/>
      <c r="E1264" s="211"/>
      <c r="F1264" s="223"/>
      <c r="G1264" s="224"/>
      <c r="H1264" s="22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5"/>
      <c r="C1265" s="216"/>
      <c r="D1265" s="217"/>
      <c r="E1265" s="216"/>
      <c r="F1265" s="218"/>
      <c r="G1265" s="218"/>
      <c r="H1265" s="219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10"/>
      <c r="C1266" s="211"/>
      <c r="D1266" s="212"/>
      <c r="E1266" s="211"/>
      <c r="F1266" s="222"/>
      <c r="G1266" s="222"/>
      <c r="H1266" s="223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5"/>
      <c r="C1267" s="216"/>
      <c r="D1267" s="217"/>
      <c r="E1267" s="216"/>
      <c r="F1267" s="218"/>
      <c r="G1267" s="218"/>
      <c r="H1267" s="219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10"/>
      <c r="C1268" s="211"/>
      <c r="D1268" s="212"/>
      <c r="E1268" s="211"/>
      <c r="F1268" s="222"/>
      <c r="G1268" s="222"/>
      <c r="H1268" s="223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5"/>
      <c r="C1269" s="216"/>
      <c r="D1269" s="217"/>
      <c r="E1269" s="216"/>
      <c r="F1269" s="218"/>
      <c r="G1269" s="218"/>
      <c r="H1269" s="219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10"/>
      <c r="C1270" s="211"/>
      <c r="D1270" s="212"/>
      <c r="E1270" s="211"/>
      <c r="F1270" s="222"/>
      <c r="G1270" s="222"/>
      <c r="H1270" s="223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5"/>
      <c r="C1271" s="216"/>
      <c r="D1271" s="217"/>
      <c r="E1271" s="216"/>
      <c r="F1271" s="218"/>
      <c r="G1271" s="218"/>
      <c r="H1271" s="219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10"/>
      <c r="C1272" s="211"/>
      <c r="D1272" s="212"/>
      <c r="E1272" s="211"/>
      <c r="F1272" s="222"/>
      <c r="G1272" s="222"/>
      <c r="H1272" s="223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5"/>
      <c r="C1273" s="216"/>
      <c r="D1273" s="217"/>
      <c r="E1273" s="216"/>
      <c r="F1273" s="218"/>
      <c r="G1273" s="218"/>
      <c r="H1273" s="219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10"/>
      <c r="C1274" s="211"/>
      <c r="D1274" s="212"/>
      <c r="E1274" s="211"/>
      <c r="F1274" s="222"/>
      <c r="G1274" s="222"/>
      <c r="H1274" s="223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5"/>
      <c r="C1275" s="216"/>
      <c r="D1275" s="217"/>
      <c r="E1275" s="216"/>
      <c r="F1275" s="218"/>
      <c r="G1275" s="218"/>
      <c r="H1275" s="219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10"/>
      <c r="C1276" s="211"/>
      <c r="D1276" s="212"/>
      <c r="E1276" s="211"/>
      <c r="F1276" s="222"/>
      <c r="G1276" s="222"/>
      <c r="H1276" s="223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5"/>
      <c r="C1277" s="216"/>
      <c r="D1277" s="217"/>
      <c r="E1277" s="216"/>
      <c r="F1277" s="218"/>
      <c r="G1277" s="218"/>
      <c r="H1277" s="219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10"/>
      <c r="C1278" s="211"/>
      <c r="D1278" s="212"/>
      <c r="E1278" s="211"/>
      <c r="F1278" s="223"/>
      <c r="G1278" s="224"/>
      <c r="H1278" s="22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5"/>
      <c r="C1279" s="216"/>
      <c r="D1279" s="217"/>
      <c r="E1279" s="216"/>
      <c r="F1279" s="218"/>
      <c r="G1279" s="218"/>
      <c r="H1279" s="219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10"/>
      <c r="C1280" s="211"/>
      <c r="D1280" s="212"/>
      <c r="E1280" s="211"/>
      <c r="F1280" s="222"/>
      <c r="G1280" s="222"/>
      <c r="H1280" s="223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5"/>
      <c r="C1281" s="216"/>
      <c r="D1281" s="217"/>
      <c r="E1281" s="216"/>
      <c r="F1281" s="218"/>
      <c r="G1281" s="218"/>
      <c r="H1281" s="219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10"/>
      <c r="C1282" s="211"/>
      <c r="D1282" s="212"/>
      <c r="E1282" s="211"/>
      <c r="F1282" s="222"/>
      <c r="G1282" s="222"/>
      <c r="H1282" s="223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5"/>
      <c r="C1283" s="216"/>
      <c r="D1283" s="217"/>
      <c r="E1283" s="216"/>
      <c r="F1283" s="218"/>
      <c r="G1283" s="218"/>
      <c r="H1283" s="219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10"/>
      <c r="C1284" s="211"/>
      <c r="D1284" s="212"/>
      <c r="E1284" s="211"/>
      <c r="F1284" s="222"/>
      <c r="G1284" s="222"/>
      <c r="H1284" s="223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5"/>
      <c r="C1285" s="216"/>
      <c r="D1285" s="217"/>
      <c r="E1285" s="216"/>
      <c r="F1285" s="218"/>
      <c r="G1285" s="218"/>
      <c r="H1285" s="219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10"/>
      <c r="C1286" s="211"/>
      <c r="D1286" s="212"/>
      <c r="E1286" s="211"/>
      <c r="F1286" s="222"/>
      <c r="G1286" s="222"/>
      <c r="H1286" s="223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5"/>
      <c r="C1287" s="216"/>
      <c r="D1287" s="217"/>
      <c r="E1287" s="216"/>
      <c r="F1287" s="218"/>
      <c r="G1287" s="218"/>
      <c r="H1287" s="219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10"/>
      <c r="C1288" s="211"/>
      <c r="D1288" s="212"/>
      <c r="E1288" s="211"/>
      <c r="F1288" s="222"/>
      <c r="G1288" s="222"/>
      <c r="H1288" s="223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5"/>
      <c r="C1289" s="216"/>
      <c r="D1289" s="217"/>
      <c r="E1289" s="216"/>
      <c r="F1289" s="218"/>
      <c r="G1289" s="218"/>
      <c r="H1289" s="219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10"/>
      <c r="C1290" s="211"/>
      <c r="D1290" s="212"/>
      <c r="E1290" s="211"/>
      <c r="F1290" s="222"/>
      <c r="G1290" s="222"/>
      <c r="H1290" s="223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5"/>
      <c r="C1291" s="216"/>
      <c r="D1291" s="217"/>
      <c r="E1291" s="216"/>
      <c r="F1291" s="218"/>
      <c r="G1291" s="218"/>
      <c r="H1291" s="219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10"/>
      <c r="C1292" s="211"/>
      <c r="D1292" s="212"/>
      <c r="E1292" s="211"/>
      <c r="F1292" s="223"/>
      <c r="G1292" s="224"/>
      <c r="H1292" s="22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5"/>
      <c r="C1293" s="216"/>
      <c r="D1293" s="217"/>
      <c r="E1293" s="216"/>
      <c r="F1293" s="218"/>
      <c r="G1293" s="218"/>
      <c r="H1293" s="219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10"/>
      <c r="C1294" s="211"/>
      <c r="D1294" s="212"/>
      <c r="E1294" s="211"/>
      <c r="F1294" s="222"/>
      <c r="G1294" s="222"/>
      <c r="H1294" s="223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5"/>
      <c r="C1295" s="216"/>
      <c r="D1295" s="217"/>
      <c r="E1295" s="216"/>
      <c r="F1295" s="218"/>
      <c r="G1295" s="218"/>
      <c r="H1295" s="219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10"/>
      <c r="C1296" s="211"/>
      <c r="D1296" s="212"/>
      <c r="E1296" s="211"/>
      <c r="F1296" s="222"/>
      <c r="G1296" s="222"/>
      <c r="H1296" s="223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5"/>
      <c r="C1297" s="216"/>
      <c r="D1297" s="217"/>
      <c r="E1297" s="216"/>
      <c r="F1297" s="218"/>
      <c r="G1297" s="218"/>
      <c r="H1297" s="219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10"/>
      <c r="C1298" s="211"/>
      <c r="D1298" s="212"/>
      <c r="E1298" s="211"/>
      <c r="F1298" s="222"/>
      <c r="G1298" s="222"/>
      <c r="H1298" s="223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5"/>
      <c r="C1299" s="216"/>
      <c r="D1299" s="217"/>
      <c r="E1299" s="216"/>
      <c r="F1299" s="218"/>
      <c r="G1299" s="218"/>
      <c r="H1299" s="219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10"/>
      <c r="C1300" s="211"/>
      <c r="D1300" s="212"/>
      <c r="E1300" s="211"/>
      <c r="F1300" s="222"/>
      <c r="G1300" s="222"/>
      <c r="H1300" s="223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5"/>
      <c r="C1301" s="216"/>
      <c r="D1301" s="217"/>
      <c r="E1301" s="216"/>
      <c r="F1301" s="218"/>
      <c r="G1301" s="218"/>
      <c r="H1301" s="219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10"/>
      <c r="C1302" s="211"/>
      <c r="D1302" s="212"/>
      <c r="E1302" s="211"/>
      <c r="F1302" s="222"/>
      <c r="G1302" s="222"/>
      <c r="H1302" s="223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5"/>
      <c r="C1303" s="216"/>
      <c r="D1303" s="217"/>
      <c r="E1303" s="216"/>
      <c r="F1303" s="218"/>
      <c r="G1303" s="218"/>
      <c r="H1303" s="219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10"/>
      <c r="C1304" s="211"/>
      <c r="D1304" s="212"/>
      <c r="E1304" s="211"/>
      <c r="F1304" s="222"/>
      <c r="G1304" s="222"/>
      <c r="H1304" s="223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5"/>
      <c r="C1305" s="216"/>
      <c r="D1305" s="217"/>
      <c r="E1305" s="216"/>
      <c r="F1305" s="218"/>
      <c r="G1305" s="218"/>
      <c r="H1305" s="219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10"/>
      <c r="C1306" s="211"/>
      <c r="D1306" s="212"/>
      <c r="E1306" s="211"/>
      <c r="F1306" s="223"/>
      <c r="G1306" s="224"/>
      <c r="H1306" s="22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5"/>
      <c r="C1307" s="216"/>
      <c r="D1307" s="217"/>
      <c r="E1307" s="216"/>
      <c r="F1307" s="218"/>
      <c r="G1307" s="218"/>
      <c r="H1307" s="219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10"/>
      <c r="C1308" s="211"/>
      <c r="D1308" s="212"/>
      <c r="E1308" s="211"/>
      <c r="F1308" s="222"/>
      <c r="G1308" s="222"/>
      <c r="H1308" s="223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5"/>
      <c r="C1309" s="216"/>
      <c r="D1309" s="217"/>
      <c r="E1309" s="216"/>
      <c r="F1309" s="218"/>
      <c r="G1309" s="218"/>
      <c r="H1309" s="219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10"/>
      <c r="C1310" s="211"/>
      <c r="D1310" s="212"/>
      <c r="E1310" s="211"/>
      <c r="F1310" s="222"/>
      <c r="G1310" s="222"/>
      <c r="H1310" s="223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5"/>
      <c r="C1311" s="216"/>
      <c r="D1311" s="217"/>
      <c r="E1311" s="216"/>
      <c r="F1311" s="218"/>
      <c r="G1311" s="218"/>
      <c r="H1311" s="219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10"/>
      <c r="C1312" s="211"/>
      <c r="D1312" s="212"/>
      <c r="E1312" s="211"/>
      <c r="F1312" s="222"/>
      <c r="G1312" s="222"/>
      <c r="H1312" s="223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5"/>
      <c r="C1313" s="216"/>
      <c r="D1313" s="217"/>
      <c r="E1313" s="216"/>
      <c r="F1313" s="218"/>
      <c r="G1313" s="218"/>
      <c r="H1313" s="219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10"/>
      <c r="C1314" s="211"/>
      <c r="D1314" s="212"/>
      <c r="E1314" s="211"/>
      <c r="F1314" s="222"/>
      <c r="G1314" s="222"/>
      <c r="H1314" s="223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5"/>
      <c r="C1315" s="216"/>
      <c r="D1315" s="217"/>
      <c r="E1315" s="216"/>
      <c r="F1315" s="218"/>
      <c r="G1315" s="218"/>
      <c r="H1315" s="219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10"/>
      <c r="C1316" s="211"/>
      <c r="D1316" s="212"/>
      <c r="E1316" s="211"/>
      <c r="F1316" s="222"/>
      <c r="G1316" s="222"/>
      <c r="H1316" s="223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5"/>
      <c r="C1317" s="216"/>
      <c r="D1317" s="217"/>
      <c r="E1317" s="216"/>
      <c r="F1317" s="218"/>
      <c r="G1317" s="218"/>
      <c r="H1317" s="219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10"/>
      <c r="C1318" s="211"/>
      <c r="D1318" s="212"/>
      <c r="E1318" s="211"/>
      <c r="F1318" s="222"/>
      <c r="G1318" s="222"/>
      <c r="H1318" s="223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5"/>
      <c r="C1319" s="216"/>
      <c r="D1319" s="217"/>
      <c r="E1319" s="216"/>
      <c r="F1319" s="218"/>
      <c r="G1319" s="218"/>
      <c r="H1319" s="219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10"/>
      <c r="C1320" s="211"/>
      <c r="D1320" s="212"/>
      <c r="E1320" s="211"/>
      <c r="F1320" s="223"/>
      <c r="G1320" s="224"/>
      <c r="H1320" s="22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5"/>
      <c r="C1321" s="216"/>
      <c r="D1321" s="217"/>
      <c r="E1321" s="216"/>
      <c r="F1321" s="218"/>
      <c r="G1321" s="218"/>
      <c r="H1321" s="219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10"/>
      <c r="C1322" s="211"/>
      <c r="D1322" s="212"/>
      <c r="E1322" s="211"/>
      <c r="F1322" s="222"/>
      <c r="G1322" s="222"/>
      <c r="H1322" s="223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5"/>
      <c r="C1323" s="216"/>
      <c r="D1323" s="217"/>
      <c r="E1323" s="216"/>
      <c r="F1323" s="218"/>
      <c r="G1323" s="218"/>
      <c r="H1323" s="219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10"/>
      <c r="C1324" s="211"/>
      <c r="D1324" s="212"/>
      <c r="E1324" s="211"/>
      <c r="F1324" s="222"/>
      <c r="G1324" s="222"/>
      <c r="H1324" s="223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5"/>
      <c r="C1325" s="216"/>
      <c r="D1325" s="217"/>
      <c r="E1325" s="216"/>
      <c r="F1325" s="218"/>
      <c r="G1325" s="218"/>
      <c r="H1325" s="219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10"/>
      <c r="C1326" s="211"/>
      <c r="D1326" s="212"/>
      <c r="E1326" s="211"/>
      <c r="F1326" s="222"/>
      <c r="G1326" s="222"/>
      <c r="H1326" s="223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5"/>
      <c r="C1327" s="216"/>
      <c r="D1327" s="217"/>
      <c r="E1327" s="216"/>
      <c r="F1327" s="218"/>
      <c r="G1327" s="218"/>
      <c r="H1327" s="219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10"/>
      <c r="C1328" s="211"/>
      <c r="D1328" s="212"/>
      <c r="E1328" s="211"/>
      <c r="F1328" s="222"/>
      <c r="G1328" s="222"/>
      <c r="H1328" s="223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5"/>
      <c r="C1329" s="216"/>
      <c r="D1329" s="217"/>
      <c r="E1329" s="216"/>
      <c r="F1329" s="218"/>
      <c r="G1329" s="218"/>
      <c r="H1329" s="219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10"/>
      <c r="C1330" s="211"/>
      <c r="D1330" s="212"/>
      <c r="E1330" s="211"/>
      <c r="F1330" s="222"/>
      <c r="G1330" s="222"/>
      <c r="H1330" s="223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5"/>
      <c r="C1331" s="216"/>
      <c r="D1331" s="217"/>
      <c r="E1331" s="216"/>
      <c r="F1331" s="218"/>
      <c r="G1331" s="218"/>
      <c r="H1331" s="219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10"/>
      <c r="C1332" s="211"/>
      <c r="D1332" s="212"/>
      <c r="E1332" s="211"/>
      <c r="F1332" s="222"/>
      <c r="G1332" s="222"/>
      <c r="H1332" s="223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5"/>
      <c r="C1333" s="216"/>
      <c r="D1333" s="217"/>
      <c r="E1333" s="216"/>
      <c r="F1333" s="218"/>
      <c r="G1333" s="218"/>
      <c r="H1333" s="219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10"/>
      <c r="C1334" s="211"/>
      <c r="D1334" s="212"/>
      <c r="E1334" s="211"/>
      <c r="F1334" s="223"/>
      <c r="G1334" s="224"/>
      <c r="H1334" s="22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5"/>
      <c r="C1335" s="216"/>
      <c r="D1335" s="217"/>
      <c r="E1335" s="216"/>
      <c r="F1335" s="218"/>
      <c r="G1335" s="218"/>
      <c r="H1335" s="219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10"/>
      <c r="C1336" s="211"/>
      <c r="D1336" s="212"/>
      <c r="E1336" s="211"/>
      <c r="F1336" s="222"/>
      <c r="G1336" s="222"/>
      <c r="H1336" s="223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5"/>
      <c r="C1337" s="216"/>
      <c r="D1337" s="217"/>
      <c r="E1337" s="216"/>
      <c r="F1337" s="218"/>
      <c r="G1337" s="218"/>
      <c r="H1337" s="219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10"/>
      <c r="C1338" s="211"/>
      <c r="D1338" s="212"/>
      <c r="E1338" s="211"/>
      <c r="F1338" s="222"/>
      <c r="G1338" s="222"/>
      <c r="H1338" s="223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5"/>
      <c r="C1339" s="216"/>
      <c r="D1339" s="217"/>
      <c r="E1339" s="216"/>
      <c r="F1339" s="218"/>
      <c r="G1339" s="218"/>
      <c r="H1339" s="219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10"/>
      <c r="C1340" s="211"/>
      <c r="D1340" s="212"/>
      <c r="E1340" s="211"/>
      <c r="F1340" s="222"/>
      <c r="G1340" s="222"/>
      <c r="H1340" s="223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5"/>
      <c r="C1341" s="216"/>
      <c r="D1341" s="217"/>
      <c r="E1341" s="216"/>
      <c r="F1341" s="218"/>
      <c r="G1341" s="218"/>
      <c r="H1341" s="219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10"/>
      <c r="C1342" s="211"/>
      <c r="D1342" s="212"/>
      <c r="E1342" s="211"/>
      <c r="F1342" s="222"/>
      <c r="G1342" s="222"/>
      <c r="H1342" s="223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5"/>
      <c r="C1343" s="216"/>
      <c r="D1343" s="217"/>
      <c r="E1343" s="216"/>
      <c r="F1343" s="218"/>
      <c r="G1343" s="218"/>
      <c r="H1343" s="219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10"/>
      <c r="C1344" s="211"/>
      <c r="D1344" s="212"/>
      <c r="E1344" s="211"/>
      <c r="F1344" s="222"/>
      <c r="G1344" s="222"/>
      <c r="H1344" s="223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5"/>
      <c r="C1345" s="216"/>
      <c r="D1345" s="217"/>
      <c r="E1345" s="216"/>
      <c r="F1345" s="218"/>
      <c r="G1345" s="218"/>
      <c r="H1345" s="219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10"/>
      <c r="C1346" s="211"/>
      <c r="D1346" s="212"/>
      <c r="E1346" s="211"/>
      <c r="F1346" s="222"/>
      <c r="G1346" s="222"/>
      <c r="H1346" s="223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5"/>
      <c r="C1347" s="216"/>
      <c r="D1347" s="217"/>
      <c r="E1347" s="216"/>
      <c r="F1347" s="218"/>
      <c r="G1347" s="218"/>
      <c r="H1347" s="219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10"/>
      <c r="C1348" s="211"/>
      <c r="D1348" s="212"/>
      <c r="E1348" s="211"/>
      <c r="F1348" s="223"/>
      <c r="G1348" s="224"/>
      <c r="H1348" s="22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5"/>
      <c r="C1349" s="216"/>
      <c r="D1349" s="217"/>
      <c r="E1349" s="216"/>
      <c r="F1349" s="218"/>
      <c r="G1349" s="218"/>
      <c r="H1349" s="219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10"/>
      <c r="C1350" s="211"/>
      <c r="D1350" s="212"/>
      <c r="E1350" s="211"/>
      <c r="F1350" s="222"/>
      <c r="G1350" s="222"/>
      <c r="H1350" s="223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5"/>
      <c r="C1351" s="216"/>
      <c r="D1351" s="217"/>
      <c r="E1351" s="216"/>
      <c r="F1351" s="218"/>
      <c r="G1351" s="218"/>
      <c r="H1351" s="219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10"/>
      <c r="C1352" s="211"/>
      <c r="D1352" s="212"/>
      <c r="E1352" s="211"/>
      <c r="F1352" s="222"/>
      <c r="G1352" s="222"/>
      <c r="H1352" s="223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5"/>
      <c r="C1353" s="216"/>
      <c r="D1353" s="217"/>
      <c r="E1353" s="216"/>
      <c r="F1353" s="218"/>
      <c r="G1353" s="218"/>
      <c r="H1353" s="219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10"/>
      <c r="C1354" s="211"/>
      <c r="D1354" s="212"/>
      <c r="E1354" s="211"/>
      <c r="F1354" s="222"/>
      <c r="G1354" s="222"/>
      <c r="H1354" s="223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5"/>
      <c r="C1355" s="216"/>
      <c r="D1355" s="217"/>
      <c r="E1355" s="216"/>
      <c r="F1355" s="218"/>
      <c r="G1355" s="218"/>
      <c r="H1355" s="219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10"/>
      <c r="C1356" s="211"/>
      <c r="D1356" s="212"/>
      <c r="E1356" s="211"/>
      <c r="F1356" s="222"/>
      <c r="G1356" s="222"/>
      <c r="H1356" s="223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5"/>
      <c r="C1357" s="216"/>
      <c r="D1357" s="217"/>
      <c r="E1357" s="216"/>
      <c r="F1357" s="218"/>
      <c r="G1357" s="218"/>
      <c r="H1357" s="219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10"/>
      <c r="C1358" s="211"/>
      <c r="D1358" s="212"/>
      <c r="E1358" s="211"/>
      <c r="F1358" s="222"/>
      <c r="G1358" s="222"/>
      <c r="H1358" s="223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5"/>
      <c r="C1359" s="216"/>
      <c r="D1359" s="217"/>
      <c r="E1359" s="216"/>
      <c r="F1359" s="218"/>
      <c r="G1359" s="218"/>
      <c r="H1359" s="219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10"/>
      <c r="C1360" s="211"/>
      <c r="D1360" s="212"/>
      <c r="E1360" s="211"/>
      <c r="F1360" s="222"/>
      <c r="G1360" s="222"/>
      <c r="H1360" s="223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5"/>
      <c r="C1361" s="216"/>
      <c r="D1361" s="217"/>
      <c r="E1361" s="216"/>
      <c r="F1361" s="218"/>
      <c r="G1361" s="218"/>
      <c r="H1361" s="219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10"/>
      <c r="C1362" s="211"/>
      <c r="D1362" s="212"/>
      <c r="E1362" s="211"/>
      <c r="F1362" s="223"/>
      <c r="G1362" s="224"/>
      <c r="H1362" s="22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5"/>
      <c r="C1363" s="216"/>
      <c r="D1363" s="217"/>
      <c r="E1363" s="216"/>
      <c r="F1363" s="218"/>
      <c r="G1363" s="218"/>
      <c r="H1363" s="219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10"/>
      <c r="C1364" s="211"/>
      <c r="D1364" s="212"/>
      <c r="E1364" s="211"/>
      <c r="F1364" s="222"/>
      <c r="G1364" s="222"/>
      <c r="H1364" s="223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5"/>
      <c r="C1365" s="216"/>
      <c r="D1365" s="217"/>
      <c r="E1365" s="216"/>
      <c r="F1365" s="218"/>
      <c r="G1365" s="218"/>
      <c r="H1365" s="219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10"/>
      <c r="C1366" s="211"/>
      <c r="D1366" s="212"/>
      <c r="E1366" s="211"/>
      <c r="F1366" s="222"/>
      <c r="G1366" s="222"/>
      <c r="H1366" s="223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5"/>
      <c r="C1367" s="216"/>
      <c r="D1367" s="217"/>
      <c r="E1367" s="216"/>
      <c r="F1367" s="218"/>
      <c r="G1367" s="218"/>
      <c r="H1367" s="219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10"/>
      <c r="C1368" s="211"/>
      <c r="D1368" s="212"/>
      <c r="E1368" s="211"/>
      <c r="F1368" s="222"/>
      <c r="G1368" s="222"/>
      <c r="H1368" s="223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5"/>
      <c r="C1369" s="216"/>
      <c r="D1369" s="217"/>
      <c r="E1369" s="216"/>
      <c r="F1369" s="218"/>
      <c r="G1369" s="218"/>
      <c r="H1369" s="219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10"/>
      <c r="C1370" s="211"/>
      <c r="D1370" s="212"/>
      <c r="E1370" s="211"/>
      <c r="F1370" s="222"/>
      <c r="G1370" s="222"/>
      <c r="H1370" s="223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5"/>
      <c r="C1371" s="216"/>
      <c r="D1371" s="217"/>
      <c r="E1371" s="216"/>
      <c r="F1371" s="218"/>
      <c r="G1371" s="218"/>
      <c r="H1371" s="219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10"/>
      <c r="C1372" s="211"/>
      <c r="D1372" s="212"/>
      <c r="E1372" s="211"/>
      <c r="F1372" s="222"/>
      <c r="G1372" s="222"/>
      <c r="H1372" s="223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5"/>
      <c r="C1373" s="216"/>
      <c r="D1373" s="217"/>
      <c r="E1373" s="216"/>
      <c r="F1373" s="218"/>
      <c r="G1373" s="218"/>
      <c r="H1373" s="219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10"/>
      <c r="C1374" s="211"/>
      <c r="D1374" s="212"/>
      <c r="E1374" s="211"/>
      <c r="F1374" s="222"/>
      <c r="G1374" s="222"/>
      <c r="H1374" s="223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5"/>
      <c r="C1375" s="216"/>
      <c r="D1375" s="217"/>
      <c r="E1375" s="216"/>
      <c r="F1375" s="218"/>
      <c r="G1375" s="218"/>
      <c r="H1375" s="219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10"/>
      <c r="C1376" s="211"/>
      <c r="D1376" s="212"/>
      <c r="E1376" s="211"/>
      <c r="F1376" s="223"/>
      <c r="G1376" s="224"/>
      <c r="H1376" s="22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5"/>
      <c r="C1377" s="216"/>
      <c r="D1377" s="217"/>
      <c r="E1377" s="216"/>
      <c r="F1377" s="218"/>
      <c r="G1377" s="218"/>
      <c r="H1377" s="219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10"/>
      <c r="C1378" s="211"/>
      <c r="D1378" s="212"/>
      <c r="E1378" s="211"/>
      <c r="F1378" s="222"/>
      <c r="G1378" s="222"/>
      <c r="H1378" s="223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5"/>
      <c r="C1379" s="216"/>
      <c r="D1379" s="217"/>
      <c r="E1379" s="216"/>
      <c r="F1379" s="218"/>
      <c r="G1379" s="218"/>
      <c r="H1379" s="219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10"/>
      <c r="C1380" s="211"/>
      <c r="D1380" s="212"/>
      <c r="E1380" s="211"/>
      <c r="F1380" s="222"/>
      <c r="G1380" s="222"/>
      <c r="H1380" s="223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5"/>
      <c r="C1381" s="216"/>
      <c r="D1381" s="217"/>
      <c r="E1381" s="216"/>
      <c r="F1381" s="218"/>
      <c r="G1381" s="218"/>
      <c r="H1381" s="219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10"/>
      <c r="C1382" s="211"/>
      <c r="D1382" s="212"/>
      <c r="E1382" s="211"/>
      <c r="F1382" s="222"/>
      <c r="G1382" s="222"/>
      <c r="H1382" s="223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5"/>
      <c r="C1383" s="216"/>
      <c r="D1383" s="217"/>
      <c r="E1383" s="216"/>
      <c r="F1383" s="218"/>
      <c r="G1383" s="218"/>
      <c r="H1383" s="219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10"/>
      <c r="C1384" s="211"/>
      <c r="D1384" s="212"/>
      <c r="E1384" s="211"/>
      <c r="F1384" s="222"/>
      <c r="G1384" s="222"/>
      <c r="H1384" s="223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5"/>
      <c r="C1385" s="216"/>
      <c r="D1385" s="217"/>
      <c r="E1385" s="216"/>
      <c r="F1385" s="218"/>
      <c r="G1385" s="218"/>
      <c r="H1385" s="219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10"/>
      <c r="C1386" s="211"/>
      <c r="D1386" s="212"/>
      <c r="E1386" s="211"/>
      <c r="F1386" s="222"/>
      <c r="G1386" s="222"/>
      <c r="H1386" s="223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5"/>
      <c r="C1387" s="216"/>
      <c r="D1387" s="217"/>
      <c r="E1387" s="216"/>
      <c r="F1387" s="218"/>
      <c r="G1387" s="218"/>
      <c r="H1387" s="219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10"/>
      <c r="C1388" s="211"/>
      <c r="D1388" s="212"/>
      <c r="E1388" s="211"/>
      <c r="F1388" s="222"/>
      <c r="G1388" s="222"/>
      <c r="H1388" s="223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5"/>
      <c r="C1389" s="216"/>
      <c r="D1389" s="217"/>
      <c r="E1389" s="216"/>
      <c r="F1389" s="218"/>
      <c r="G1389" s="218"/>
      <c r="H1389" s="219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10"/>
      <c r="C1390" s="211"/>
      <c r="D1390" s="212"/>
      <c r="E1390" s="211"/>
      <c r="F1390" s="223"/>
      <c r="G1390" s="224"/>
      <c r="H1390" s="22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5"/>
      <c r="C1391" s="216"/>
      <c r="D1391" s="217"/>
      <c r="E1391" s="216"/>
      <c r="F1391" s="218"/>
      <c r="G1391" s="218"/>
      <c r="H1391" s="219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10"/>
      <c r="C1392" s="211"/>
      <c r="D1392" s="212"/>
      <c r="E1392" s="211"/>
      <c r="F1392" s="222"/>
      <c r="G1392" s="222"/>
      <c r="H1392" s="223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5"/>
      <c r="C1393" s="216"/>
      <c r="D1393" s="217"/>
      <c r="E1393" s="216"/>
      <c r="F1393" s="218"/>
      <c r="G1393" s="218"/>
      <c r="H1393" s="219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10"/>
      <c r="C1394" s="211"/>
      <c r="D1394" s="212"/>
      <c r="E1394" s="211"/>
      <c r="F1394" s="222"/>
      <c r="G1394" s="222"/>
      <c r="H1394" s="223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5"/>
      <c r="C1395" s="216"/>
      <c r="D1395" s="217"/>
      <c r="E1395" s="216"/>
      <c r="F1395" s="218"/>
      <c r="G1395" s="218"/>
      <c r="H1395" s="219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10"/>
      <c r="C1396" s="211"/>
      <c r="D1396" s="212"/>
      <c r="E1396" s="211"/>
      <c r="F1396" s="222"/>
      <c r="G1396" s="222"/>
      <c r="H1396" s="223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5"/>
      <c r="C1397" s="216"/>
      <c r="D1397" s="217"/>
      <c r="E1397" s="216"/>
      <c r="F1397" s="218"/>
      <c r="G1397" s="218"/>
      <c r="H1397" s="219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10"/>
      <c r="C1398" s="211"/>
      <c r="D1398" s="212"/>
      <c r="E1398" s="211"/>
      <c r="F1398" s="222"/>
      <c r="G1398" s="222"/>
      <c r="H1398" s="223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5"/>
      <c r="C1399" s="216"/>
      <c r="D1399" s="217"/>
      <c r="E1399" s="216"/>
      <c r="F1399" s="218"/>
      <c r="G1399" s="218"/>
      <c r="H1399" s="219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10"/>
      <c r="C1400" s="211"/>
      <c r="D1400" s="212"/>
      <c r="E1400" s="211"/>
      <c r="F1400" s="222"/>
      <c r="G1400" s="222"/>
      <c r="H1400" s="223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5"/>
      <c r="C1401" s="216"/>
      <c r="D1401" s="217"/>
      <c r="E1401" s="216"/>
      <c r="F1401" s="218"/>
      <c r="G1401" s="218"/>
      <c r="H1401" s="219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10"/>
      <c r="C1402" s="211"/>
      <c r="D1402" s="212"/>
      <c r="E1402" s="211"/>
      <c r="F1402" s="222"/>
      <c r="G1402" s="222"/>
      <c r="H1402" s="223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5"/>
      <c r="C1403" s="216"/>
      <c r="D1403" s="217"/>
      <c r="E1403" s="216"/>
      <c r="F1403" s="218"/>
      <c r="G1403" s="218"/>
      <c r="H1403" s="219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10"/>
      <c r="C1404" s="211"/>
      <c r="D1404" s="212"/>
      <c r="E1404" s="211"/>
      <c r="F1404" s="223"/>
      <c r="G1404" s="224"/>
      <c r="H1404" s="22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5"/>
      <c r="C1405" s="216"/>
      <c r="D1405" s="217"/>
      <c r="E1405" s="216"/>
      <c r="F1405" s="218"/>
      <c r="G1405" s="218"/>
      <c r="H1405" s="219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10"/>
      <c r="C1406" s="211"/>
      <c r="D1406" s="212"/>
      <c r="E1406" s="211"/>
      <c r="F1406" s="222"/>
      <c r="G1406" s="222"/>
      <c r="H1406" s="223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5"/>
      <c r="C1407" s="216"/>
      <c r="D1407" s="217"/>
      <c r="E1407" s="216"/>
      <c r="F1407" s="218"/>
      <c r="G1407" s="218"/>
      <c r="H1407" s="219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10"/>
      <c r="C1408" s="211"/>
      <c r="D1408" s="212"/>
      <c r="E1408" s="211"/>
      <c r="F1408" s="222"/>
      <c r="G1408" s="222"/>
      <c r="H1408" s="223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5"/>
      <c r="C1409" s="216"/>
      <c r="D1409" s="217"/>
      <c r="E1409" s="216"/>
      <c r="F1409" s="218"/>
      <c r="G1409" s="218"/>
      <c r="H1409" s="219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10"/>
      <c r="C1410" s="211"/>
      <c r="D1410" s="212"/>
      <c r="E1410" s="211"/>
      <c r="F1410" s="222"/>
      <c r="G1410" s="222"/>
      <c r="H1410" s="223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5"/>
      <c r="C1411" s="216"/>
      <c r="D1411" s="217"/>
      <c r="E1411" s="216"/>
      <c r="F1411" s="218"/>
      <c r="G1411" s="218"/>
      <c r="H1411" s="219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10"/>
      <c r="C1412" s="211"/>
      <c r="D1412" s="212"/>
      <c r="E1412" s="211"/>
      <c r="F1412" s="222"/>
      <c r="G1412" s="222"/>
      <c r="H1412" s="223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5"/>
      <c r="C1413" s="216"/>
      <c r="D1413" s="217"/>
      <c r="E1413" s="216"/>
      <c r="F1413" s="218"/>
      <c r="G1413" s="218"/>
      <c r="H1413" s="219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10"/>
      <c r="C1414" s="211"/>
      <c r="D1414" s="212"/>
      <c r="E1414" s="211"/>
      <c r="F1414" s="222"/>
      <c r="G1414" s="222"/>
      <c r="H1414" s="223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5"/>
      <c r="C1415" s="216"/>
      <c r="D1415" s="217"/>
      <c r="E1415" s="216"/>
      <c r="F1415" s="218"/>
      <c r="G1415" s="218"/>
      <c r="H1415" s="219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10"/>
      <c r="C1416" s="211"/>
      <c r="D1416" s="212"/>
      <c r="E1416" s="211"/>
      <c r="F1416" s="222"/>
      <c r="G1416" s="222"/>
      <c r="H1416" s="223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5"/>
      <c r="C1417" s="216"/>
      <c r="D1417" s="217"/>
      <c r="E1417" s="216"/>
      <c r="F1417" s="218"/>
      <c r="G1417" s="218"/>
      <c r="H1417" s="219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10"/>
      <c r="C1418" s="211"/>
      <c r="D1418" s="212"/>
      <c r="E1418" s="211"/>
      <c r="F1418" s="223"/>
      <c r="G1418" s="224"/>
      <c r="H1418" s="22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5"/>
      <c r="C1419" s="216"/>
      <c r="D1419" s="217"/>
      <c r="E1419" s="216"/>
      <c r="F1419" s="218"/>
      <c r="G1419" s="218"/>
      <c r="H1419" s="219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10"/>
      <c r="C1420" s="211"/>
      <c r="D1420" s="212"/>
      <c r="E1420" s="211"/>
      <c r="F1420" s="222"/>
      <c r="G1420" s="222"/>
      <c r="H1420" s="223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5"/>
      <c r="C1421" s="216"/>
      <c r="D1421" s="217"/>
      <c r="E1421" s="216"/>
      <c r="F1421" s="218"/>
      <c r="G1421" s="218"/>
      <c r="H1421" s="219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10"/>
      <c r="C1422" s="211"/>
      <c r="D1422" s="212"/>
      <c r="E1422" s="211"/>
      <c r="F1422" s="222"/>
      <c r="G1422" s="222"/>
      <c r="H1422" s="223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5"/>
      <c r="C1423" s="216"/>
      <c r="D1423" s="217"/>
      <c r="E1423" s="216"/>
      <c r="F1423" s="218"/>
      <c r="G1423" s="218"/>
      <c r="H1423" s="219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10"/>
      <c r="C1424" s="211"/>
      <c r="D1424" s="212"/>
      <c r="E1424" s="211"/>
      <c r="F1424" s="222"/>
      <c r="G1424" s="222"/>
      <c r="H1424" s="223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5"/>
      <c r="C1425" s="216"/>
      <c r="D1425" s="217"/>
      <c r="E1425" s="216"/>
      <c r="F1425" s="218"/>
      <c r="G1425" s="218"/>
      <c r="H1425" s="219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10"/>
      <c r="C1426" s="211"/>
      <c r="D1426" s="212"/>
      <c r="E1426" s="211"/>
      <c r="F1426" s="222"/>
      <c r="G1426" s="222"/>
      <c r="H1426" s="223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5"/>
      <c r="C1427" s="216"/>
      <c r="D1427" s="217"/>
      <c r="E1427" s="216"/>
      <c r="F1427" s="218"/>
      <c r="G1427" s="218"/>
      <c r="H1427" s="219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10"/>
      <c r="C1428" s="211"/>
      <c r="D1428" s="212"/>
      <c r="E1428" s="211"/>
      <c r="F1428" s="222"/>
      <c r="G1428" s="222"/>
      <c r="H1428" s="223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5"/>
      <c r="C1429" s="216"/>
      <c r="D1429" s="217"/>
      <c r="E1429" s="216"/>
      <c r="F1429" s="218"/>
      <c r="G1429" s="218"/>
      <c r="H1429" s="219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10"/>
      <c r="C1430" s="211"/>
      <c r="D1430" s="212"/>
      <c r="E1430" s="211"/>
      <c r="F1430" s="222"/>
      <c r="G1430" s="222"/>
      <c r="H1430" s="223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5"/>
      <c r="C1431" s="216"/>
      <c r="D1431" s="217"/>
      <c r="E1431" s="216"/>
      <c r="F1431" s="218"/>
      <c r="G1431" s="218"/>
      <c r="H1431" s="219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10"/>
      <c r="C1432" s="211"/>
      <c r="D1432" s="212"/>
      <c r="E1432" s="211"/>
      <c r="F1432" s="223"/>
      <c r="G1432" s="224"/>
      <c r="H1432" s="22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5"/>
      <c r="C1433" s="216"/>
      <c r="D1433" s="217"/>
      <c r="E1433" s="216"/>
      <c r="F1433" s="218"/>
      <c r="G1433" s="218"/>
      <c r="H1433" s="219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10"/>
      <c r="C1434" s="211"/>
      <c r="D1434" s="212"/>
      <c r="E1434" s="211"/>
      <c r="F1434" s="222"/>
      <c r="G1434" s="222"/>
      <c r="H1434" s="223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5"/>
      <c r="C1435" s="216"/>
      <c r="D1435" s="217"/>
      <c r="E1435" s="216"/>
      <c r="F1435" s="218"/>
      <c r="G1435" s="218"/>
      <c r="H1435" s="219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10"/>
      <c r="C1436" s="211"/>
      <c r="D1436" s="212"/>
      <c r="E1436" s="211"/>
      <c r="F1436" s="222"/>
      <c r="G1436" s="222"/>
      <c r="H1436" s="223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5"/>
      <c r="C1437" s="216"/>
      <c r="D1437" s="217"/>
      <c r="E1437" s="216"/>
      <c r="F1437" s="218"/>
      <c r="G1437" s="218"/>
      <c r="H1437" s="219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10"/>
      <c r="C1438" s="211"/>
      <c r="D1438" s="212"/>
      <c r="E1438" s="211"/>
      <c r="F1438" s="222"/>
      <c r="G1438" s="222"/>
      <c r="H1438" s="223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5"/>
      <c r="C1439" s="216"/>
      <c r="D1439" s="217"/>
      <c r="E1439" s="216"/>
      <c r="F1439" s="218"/>
      <c r="G1439" s="218"/>
      <c r="H1439" s="219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10"/>
      <c r="C1440" s="211"/>
      <c r="D1440" s="212"/>
      <c r="E1440" s="211"/>
      <c r="F1440" s="222"/>
      <c r="G1440" s="222"/>
      <c r="H1440" s="223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5"/>
      <c r="C1441" s="216"/>
      <c r="D1441" s="217"/>
      <c r="E1441" s="216"/>
      <c r="F1441" s="218"/>
      <c r="G1441" s="218"/>
      <c r="H1441" s="219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10"/>
      <c r="C1442" s="211"/>
      <c r="D1442" s="212"/>
      <c r="E1442" s="211"/>
      <c r="F1442" s="222"/>
      <c r="G1442" s="222"/>
      <c r="H1442" s="223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5"/>
      <c r="C1443" s="216"/>
      <c r="D1443" s="217"/>
      <c r="E1443" s="216"/>
      <c r="F1443" s="218"/>
      <c r="G1443" s="218"/>
      <c r="H1443" s="219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10"/>
      <c r="C1444" s="211"/>
      <c r="D1444" s="212"/>
      <c r="E1444" s="211"/>
      <c r="F1444" s="222"/>
      <c r="G1444" s="222"/>
      <c r="H1444" s="223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5"/>
      <c r="C1445" s="216"/>
      <c r="D1445" s="217"/>
      <c r="E1445" s="216"/>
      <c r="F1445" s="218"/>
      <c r="G1445" s="218"/>
      <c r="H1445" s="219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10"/>
      <c r="C1446" s="211"/>
      <c r="D1446" s="212"/>
      <c r="E1446" s="211"/>
      <c r="F1446" s="223"/>
      <c r="G1446" s="224"/>
      <c r="H1446" s="22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5"/>
      <c r="C1447" s="216"/>
      <c r="D1447" s="217"/>
      <c r="E1447" s="216"/>
      <c r="F1447" s="218"/>
      <c r="G1447" s="218"/>
      <c r="H1447" s="219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10"/>
      <c r="C1448" s="211"/>
      <c r="D1448" s="212"/>
      <c r="E1448" s="211"/>
      <c r="F1448" s="222"/>
      <c r="G1448" s="222"/>
      <c r="H1448" s="223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5"/>
      <c r="C1449" s="216"/>
      <c r="D1449" s="217"/>
      <c r="E1449" s="216"/>
      <c r="F1449" s="218"/>
      <c r="G1449" s="218"/>
      <c r="H1449" s="219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10"/>
      <c r="C1450" s="211"/>
      <c r="D1450" s="212"/>
      <c r="E1450" s="211"/>
      <c r="F1450" s="222"/>
      <c r="G1450" s="222"/>
      <c r="H1450" s="223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5"/>
      <c r="C1451" s="216"/>
      <c r="D1451" s="217"/>
      <c r="E1451" s="216"/>
      <c r="F1451" s="218"/>
      <c r="G1451" s="218"/>
      <c r="H1451" s="219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10"/>
      <c r="C1452" s="211"/>
      <c r="D1452" s="212"/>
      <c r="E1452" s="211"/>
      <c r="F1452" s="222"/>
      <c r="G1452" s="222"/>
      <c r="H1452" s="223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5"/>
      <c r="C1453" s="216"/>
      <c r="D1453" s="217"/>
      <c r="E1453" s="216"/>
      <c r="F1453" s="218"/>
      <c r="G1453" s="218"/>
      <c r="H1453" s="219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10"/>
      <c r="C1454" s="211"/>
      <c r="D1454" s="212"/>
      <c r="E1454" s="211"/>
      <c r="F1454" s="222"/>
      <c r="G1454" s="222"/>
      <c r="H1454" s="223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5"/>
      <c r="C1455" s="216"/>
      <c r="D1455" s="217"/>
      <c r="E1455" s="216"/>
      <c r="F1455" s="218"/>
      <c r="G1455" s="218"/>
      <c r="H1455" s="219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10"/>
      <c r="C1456" s="211"/>
      <c r="D1456" s="212"/>
      <c r="E1456" s="211"/>
      <c r="F1456" s="222"/>
      <c r="G1456" s="222"/>
      <c r="H1456" s="223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5"/>
      <c r="C1457" s="216"/>
      <c r="D1457" s="217"/>
      <c r="E1457" s="216"/>
      <c r="F1457" s="218"/>
      <c r="G1457" s="218"/>
      <c r="H1457" s="219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10"/>
      <c r="C1458" s="211"/>
      <c r="D1458" s="212"/>
      <c r="E1458" s="211"/>
      <c r="F1458" s="222"/>
      <c r="G1458" s="222"/>
      <c r="H1458" s="223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5"/>
      <c r="C1459" s="216"/>
      <c r="D1459" s="217"/>
      <c r="E1459" s="216"/>
      <c r="F1459" s="218"/>
      <c r="G1459" s="218"/>
      <c r="H1459" s="219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10"/>
      <c r="C1460" s="211"/>
      <c r="D1460" s="212"/>
      <c r="E1460" s="211"/>
      <c r="F1460" s="223"/>
      <c r="G1460" s="224"/>
      <c r="H1460" s="22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5"/>
      <c r="C1461" s="216"/>
      <c r="D1461" s="217"/>
      <c r="E1461" s="216"/>
      <c r="F1461" s="218"/>
      <c r="G1461" s="218"/>
      <c r="H1461" s="219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10"/>
      <c r="C1462" s="211"/>
      <c r="D1462" s="212"/>
      <c r="E1462" s="211"/>
      <c r="F1462" s="222"/>
      <c r="G1462" s="222"/>
      <c r="H1462" s="223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5"/>
      <c r="C1463" s="216"/>
      <c r="D1463" s="217"/>
      <c r="E1463" s="216"/>
      <c r="F1463" s="218"/>
      <c r="G1463" s="218"/>
      <c r="H1463" s="219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10"/>
      <c r="C1464" s="211"/>
      <c r="D1464" s="212"/>
      <c r="E1464" s="211"/>
      <c r="F1464" s="222"/>
      <c r="G1464" s="222"/>
      <c r="H1464" s="223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5"/>
      <c r="C1465" s="216"/>
      <c r="D1465" s="217"/>
      <c r="E1465" s="216"/>
      <c r="F1465" s="218"/>
      <c r="G1465" s="218"/>
      <c r="H1465" s="219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10"/>
      <c r="C1466" s="211"/>
      <c r="D1466" s="212"/>
      <c r="E1466" s="211"/>
      <c r="F1466" s="222"/>
      <c r="G1466" s="222"/>
      <c r="H1466" s="223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5"/>
      <c r="C1467" s="216"/>
      <c r="D1467" s="217"/>
      <c r="E1467" s="216"/>
      <c r="F1467" s="218"/>
      <c r="G1467" s="218"/>
      <c r="H1467" s="219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10"/>
      <c r="C1468" s="211"/>
      <c r="D1468" s="212"/>
      <c r="E1468" s="211"/>
      <c r="F1468" s="222"/>
      <c r="G1468" s="222"/>
      <c r="H1468" s="223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5"/>
      <c r="C1469" s="216"/>
      <c r="D1469" s="217"/>
      <c r="E1469" s="216"/>
      <c r="F1469" s="218"/>
      <c r="G1469" s="218"/>
      <c r="H1469" s="219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10"/>
      <c r="C1470" s="211"/>
      <c r="D1470" s="212"/>
      <c r="E1470" s="211"/>
      <c r="F1470" s="222"/>
      <c r="G1470" s="222"/>
      <c r="H1470" s="223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5"/>
      <c r="C1471" s="216"/>
      <c r="D1471" s="217"/>
      <c r="E1471" s="216"/>
      <c r="F1471" s="218"/>
      <c r="G1471" s="218"/>
      <c r="H1471" s="219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10"/>
      <c r="C1472" s="211"/>
      <c r="D1472" s="212"/>
      <c r="E1472" s="211"/>
      <c r="F1472" s="222"/>
      <c r="G1472" s="222"/>
      <c r="H1472" s="223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5"/>
      <c r="C1473" s="216"/>
      <c r="D1473" s="217"/>
      <c r="E1473" s="216"/>
      <c r="F1473" s="218"/>
      <c r="G1473" s="218"/>
      <c r="H1473" s="219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10"/>
      <c r="C1474" s="211"/>
      <c r="D1474" s="212"/>
      <c r="E1474" s="211"/>
      <c r="F1474" s="223"/>
      <c r="G1474" s="224"/>
      <c r="H1474" s="22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5"/>
      <c r="C1475" s="216"/>
      <c r="D1475" s="217"/>
      <c r="E1475" s="216"/>
      <c r="F1475" s="218"/>
      <c r="G1475" s="218"/>
      <c r="H1475" s="219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10"/>
      <c r="C1476" s="211"/>
      <c r="D1476" s="212"/>
      <c r="E1476" s="211"/>
      <c r="F1476" s="222"/>
      <c r="G1476" s="222"/>
      <c r="H1476" s="223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5"/>
      <c r="C1477" s="216"/>
      <c r="D1477" s="217"/>
      <c r="E1477" s="216"/>
      <c r="F1477" s="218"/>
      <c r="G1477" s="218"/>
      <c r="H1477" s="219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10"/>
      <c r="C1478" s="211"/>
      <c r="D1478" s="212"/>
      <c r="E1478" s="211"/>
      <c r="F1478" s="222"/>
      <c r="G1478" s="222"/>
      <c r="H1478" s="223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5"/>
      <c r="C1479" s="216"/>
      <c r="D1479" s="217"/>
      <c r="E1479" s="216"/>
      <c r="F1479" s="218"/>
      <c r="G1479" s="218"/>
      <c r="H1479" s="219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10"/>
      <c r="C1480" s="211"/>
      <c r="D1480" s="212"/>
      <c r="E1480" s="211"/>
      <c r="F1480" s="222"/>
      <c r="G1480" s="222"/>
      <c r="H1480" s="223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5"/>
      <c r="C1481" s="216"/>
      <c r="D1481" s="217"/>
      <c r="E1481" s="216"/>
      <c r="F1481" s="218"/>
      <c r="G1481" s="218"/>
      <c r="H1481" s="219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10"/>
      <c r="C1482" s="211"/>
      <c r="D1482" s="212"/>
      <c r="E1482" s="211"/>
      <c r="F1482" s="222"/>
      <c r="G1482" s="222"/>
      <c r="H1482" s="223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5"/>
      <c r="C1483" s="216"/>
      <c r="D1483" s="217"/>
      <c r="E1483" s="216"/>
      <c r="F1483" s="218"/>
      <c r="G1483" s="218"/>
      <c r="H1483" s="219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10"/>
      <c r="C1484" s="211"/>
      <c r="D1484" s="212"/>
      <c r="E1484" s="211"/>
      <c r="F1484" s="222"/>
      <c r="G1484" s="222"/>
      <c r="H1484" s="223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5"/>
      <c r="C1485" s="216"/>
      <c r="D1485" s="217"/>
      <c r="E1485" s="216"/>
      <c r="F1485" s="218"/>
      <c r="G1485" s="218"/>
      <c r="H1485" s="219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10"/>
      <c r="C1486" s="211"/>
      <c r="D1486" s="212"/>
      <c r="E1486" s="211"/>
      <c r="F1486" s="222"/>
      <c r="G1486" s="222"/>
      <c r="H1486" s="223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5"/>
      <c r="C1487" s="216"/>
      <c r="D1487" s="217"/>
      <c r="E1487" s="216"/>
      <c r="F1487" s="218"/>
      <c r="G1487" s="218"/>
      <c r="H1487" s="219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10"/>
      <c r="C1488" s="211"/>
      <c r="D1488" s="212"/>
      <c r="E1488" s="211"/>
      <c r="F1488" s="223"/>
      <c r="G1488" s="224"/>
      <c r="H1488" s="22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5"/>
      <c r="C1489" s="216"/>
      <c r="D1489" s="217"/>
      <c r="E1489" s="216"/>
      <c r="F1489" s="218"/>
      <c r="G1489" s="218"/>
      <c r="H1489" s="219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10"/>
      <c r="C1490" s="211"/>
      <c r="D1490" s="212"/>
      <c r="E1490" s="211"/>
      <c r="F1490" s="222"/>
      <c r="G1490" s="222"/>
      <c r="H1490" s="223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5"/>
      <c r="C1491" s="216"/>
      <c r="D1491" s="217"/>
      <c r="E1491" s="216"/>
      <c r="F1491" s="218"/>
      <c r="G1491" s="218"/>
      <c r="H1491" s="219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10"/>
      <c r="C1492" s="211"/>
      <c r="D1492" s="212"/>
      <c r="E1492" s="211"/>
      <c r="F1492" s="222"/>
      <c r="G1492" s="222"/>
      <c r="H1492" s="223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5"/>
      <c r="C1493" s="216"/>
      <c r="D1493" s="217"/>
      <c r="E1493" s="216"/>
      <c r="F1493" s="218"/>
      <c r="G1493" s="218"/>
      <c r="H1493" s="219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10"/>
      <c r="C1494" s="211"/>
      <c r="D1494" s="212"/>
      <c r="E1494" s="211"/>
      <c r="F1494" s="222"/>
      <c r="G1494" s="222"/>
      <c r="H1494" s="223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5"/>
      <c r="C1495" s="216"/>
      <c r="D1495" s="217"/>
      <c r="E1495" s="216"/>
      <c r="F1495" s="218"/>
      <c r="G1495" s="218"/>
      <c r="H1495" s="219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10"/>
      <c r="C1496" s="211"/>
      <c r="D1496" s="212"/>
      <c r="E1496" s="211"/>
      <c r="F1496" s="222"/>
      <c r="G1496" s="222"/>
      <c r="H1496" s="223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5"/>
      <c r="C1497" s="216"/>
      <c r="D1497" s="217"/>
      <c r="E1497" s="216"/>
      <c r="F1497" s="218"/>
      <c r="G1497" s="218"/>
      <c r="H1497" s="219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10"/>
      <c r="C1498" s="211"/>
      <c r="D1498" s="212"/>
      <c r="E1498" s="211"/>
      <c r="F1498" s="222"/>
      <c r="G1498" s="222"/>
      <c r="H1498" s="223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5"/>
      <c r="C1499" s="216"/>
      <c r="D1499" s="217"/>
      <c r="E1499" s="216"/>
      <c r="F1499" s="218"/>
      <c r="G1499" s="218"/>
      <c r="H1499" s="219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10"/>
      <c r="C1500" s="211"/>
      <c r="D1500" s="212"/>
      <c r="E1500" s="211"/>
      <c r="F1500" s="222"/>
      <c r="G1500" s="222"/>
      <c r="H1500" s="223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5"/>
      <c r="C1501" s="216"/>
      <c r="D1501" s="217"/>
      <c r="E1501" s="216"/>
      <c r="F1501" s="218"/>
      <c r="G1501" s="218"/>
      <c r="H1501" s="219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10"/>
      <c r="C1502" s="211"/>
      <c r="D1502" s="212"/>
      <c r="E1502" s="211"/>
      <c r="F1502" s="223"/>
      <c r="G1502" s="224"/>
      <c r="H1502" s="22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5"/>
      <c r="C1503" s="216"/>
      <c r="D1503" s="217"/>
      <c r="E1503" s="216"/>
      <c r="F1503" s="218"/>
      <c r="G1503" s="218"/>
      <c r="H1503" s="219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10"/>
      <c r="C1504" s="211"/>
      <c r="D1504" s="212"/>
      <c r="E1504" s="211"/>
      <c r="F1504" s="222"/>
      <c r="G1504" s="222"/>
      <c r="H1504" s="223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5"/>
      <c r="C1505" s="216"/>
      <c r="D1505" s="217"/>
      <c r="E1505" s="216"/>
      <c r="F1505" s="218"/>
      <c r="G1505" s="218"/>
      <c r="H1505" s="219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10"/>
      <c r="C1506" s="211"/>
      <c r="D1506" s="212"/>
      <c r="E1506" s="211"/>
      <c r="F1506" s="222"/>
      <c r="G1506" s="222"/>
      <c r="H1506" s="223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5"/>
      <c r="C1507" s="216"/>
      <c r="D1507" s="217"/>
      <c r="E1507" s="216"/>
      <c r="F1507" s="218"/>
      <c r="G1507" s="218"/>
      <c r="H1507" s="219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10"/>
      <c r="C1508" s="211"/>
      <c r="D1508" s="212"/>
      <c r="E1508" s="211"/>
      <c r="F1508" s="222"/>
      <c r="G1508" s="222"/>
      <c r="H1508" s="223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5"/>
      <c r="C1509" s="216"/>
      <c r="D1509" s="217"/>
      <c r="E1509" s="216"/>
      <c r="F1509" s="218"/>
      <c r="G1509" s="218"/>
      <c r="H1509" s="219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10"/>
      <c r="C1510" s="211"/>
      <c r="D1510" s="212"/>
      <c r="E1510" s="211"/>
      <c r="F1510" s="222"/>
      <c r="G1510" s="222"/>
      <c r="H1510" s="223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5"/>
      <c r="C1511" s="216"/>
      <c r="D1511" s="217"/>
      <c r="E1511" s="216"/>
      <c r="F1511" s="218"/>
      <c r="G1511" s="218"/>
      <c r="H1511" s="219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10"/>
      <c r="C1512" s="211"/>
      <c r="D1512" s="212"/>
      <c r="E1512" s="211"/>
      <c r="F1512" s="222"/>
      <c r="G1512" s="222"/>
      <c r="H1512" s="223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5"/>
      <c r="C1513" s="216"/>
      <c r="D1513" s="217"/>
      <c r="E1513" s="216"/>
      <c r="F1513" s="218"/>
      <c r="G1513" s="218"/>
      <c r="H1513" s="219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10"/>
      <c r="C1514" s="211"/>
      <c r="D1514" s="212"/>
      <c r="E1514" s="211"/>
      <c r="F1514" s="222"/>
      <c r="G1514" s="222"/>
      <c r="H1514" s="223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5"/>
      <c r="C1515" s="216"/>
      <c r="D1515" s="217"/>
      <c r="E1515" s="216"/>
      <c r="F1515" s="218"/>
      <c r="G1515" s="218"/>
      <c r="H1515" s="219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10"/>
      <c r="C1516" s="211"/>
      <c r="D1516" s="212"/>
      <c r="E1516" s="211"/>
      <c r="F1516" s="223"/>
      <c r="G1516" s="224"/>
      <c r="H1516" s="22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5"/>
      <c r="C1517" s="216"/>
      <c r="D1517" s="217"/>
      <c r="E1517" s="216"/>
      <c r="F1517" s="218"/>
      <c r="G1517" s="218"/>
      <c r="H1517" s="219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10"/>
      <c r="C1518" s="211"/>
      <c r="D1518" s="212"/>
      <c r="E1518" s="211"/>
      <c r="F1518" s="222"/>
      <c r="G1518" s="222"/>
      <c r="H1518" s="223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5"/>
      <c r="C1519" s="216"/>
      <c r="D1519" s="217"/>
      <c r="E1519" s="216"/>
      <c r="F1519" s="218"/>
      <c r="G1519" s="218"/>
      <c r="H1519" s="219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10"/>
      <c r="C1520" s="211"/>
      <c r="D1520" s="212"/>
      <c r="E1520" s="211"/>
      <c r="F1520" s="222"/>
      <c r="G1520" s="222"/>
      <c r="H1520" s="223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5"/>
      <c r="C1521" s="216"/>
      <c r="D1521" s="217"/>
      <c r="E1521" s="216"/>
      <c r="F1521" s="218"/>
      <c r="G1521" s="218"/>
      <c r="H1521" s="219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10"/>
      <c r="C1522" s="211"/>
      <c r="D1522" s="212"/>
      <c r="E1522" s="211"/>
      <c r="F1522" s="222"/>
      <c r="G1522" s="222"/>
      <c r="H1522" s="223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5"/>
      <c r="C1523" s="216"/>
      <c r="D1523" s="217"/>
      <c r="E1523" s="216"/>
      <c r="F1523" s="218"/>
      <c r="G1523" s="218"/>
      <c r="H1523" s="219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10"/>
      <c r="C1524" s="211"/>
      <c r="D1524" s="212"/>
      <c r="E1524" s="211"/>
      <c r="F1524" s="222"/>
      <c r="G1524" s="222"/>
      <c r="H1524" s="223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5"/>
      <c r="C1525" s="216"/>
      <c r="D1525" s="217"/>
      <c r="E1525" s="216"/>
      <c r="F1525" s="218"/>
      <c r="G1525" s="218"/>
      <c r="H1525" s="219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10"/>
      <c r="C1526" s="211"/>
      <c r="D1526" s="212"/>
      <c r="E1526" s="211"/>
      <c r="F1526" s="222"/>
      <c r="G1526" s="222"/>
      <c r="H1526" s="223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5"/>
      <c r="C1527" s="216"/>
      <c r="D1527" s="217"/>
      <c r="E1527" s="216"/>
      <c r="F1527" s="218"/>
      <c r="G1527" s="218"/>
      <c r="H1527" s="219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10"/>
      <c r="C1528" s="211"/>
      <c r="D1528" s="212"/>
      <c r="E1528" s="211"/>
      <c r="F1528" s="222"/>
      <c r="G1528" s="222"/>
      <c r="H1528" s="223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5"/>
      <c r="C1529" s="216"/>
      <c r="D1529" s="217"/>
      <c r="E1529" s="216"/>
      <c r="F1529" s="218"/>
      <c r="G1529" s="218"/>
      <c r="H1529" s="219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10"/>
      <c r="C1530" s="211"/>
      <c r="D1530" s="212"/>
      <c r="E1530" s="211"/>
      <c r="F1530" s="223"/>
      <c r="G1530" s="224"/>
      <c r="H1530" s="22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5"/>
      <c r="C1531" s="216"/>
      <c r="D1531" s="217"/>
      <c r="E1531" s="216"/>
      <c r="F1531" s="218"/>
      <c r="G1531" s="218"/>
      <c r="H1531" s="219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10"/>
      <c r="C1532" s="211"/>
      <c r="D1532" s="212"/>
      <c r="E1532" s="211"/>
      <c r="F1532" s="222"/>
      <c r="G1532" s="222"/>
      <c r="H1532" s="223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5"/>
      <c r="C1533" s="216"/>
      <c r="D1533" s="217"/>
      <c r="E1533" s="216"/>
      <c r="F1533" s="218"/>
      <c r="G1533" s="218"/>
      <c r="H1533" s="219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10"/>
      <c r="C1534" s="211"/>
      <c r="D1534" s="212"/>
      <c r="E1534" s="211"/>
      <c r="F1534" s="222"/>
      <c r="G1534" s="222"/>
      <c r="H1534" s="223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5"/>
      <c r="C1535" s="216"/>
      <c r="D1535" s="217"/>
      <c r="E1535" s="216"/>
      <c r="F1535" s="218"/>
      <c r="G1535" s="218"/>
      <c r="H1535" s="219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10"/>
      <c r="C1536" s="211"/>
      <c r="D1536" s="212"/>
      <c r="E1536" s="211"/>
      <c r="F1536" s="222"/>
      <c r="G1536" s="222"/>
      <c r="H1536" s="223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5"/>
      <c r="C1537" s="216"/>
      <c r="D1537" s="217"/>
      <c r="E1537" s="216"/>
      <c r="F1537" s="218"/>
      <c r="G1537" s="218"/>
      <c r="H1537" s="219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10"/>
      <c r="C1538" s="211"/>
      <c r="D1538" s="212"/>
      <c r="E1538" s="211"/>
      <c r="F1538" s="222"/>
      <c r="G1538" s="222"/>
      <c r="H1538" s="223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5"/>
      <c r="C1539" s="216"/>
      <c r="D1539" s="217"/>
      <c r="E1539" s="216"/>
      <c r="F1539" s="218"/>
      <c r="G1539" s="218"/>
      <c r="H1539" s="219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10"/>
      <c r="C1540" s="211"/>
      <c r="D1540" s="212"/>
      <c r="E1540" s="211"/>
      <c r="F1540" s="222"/>
      <c r="G1540" s="222"/>
      <c r="H1540" s="223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5"/>
      <c r="C1541" s="216"/>
      <c r="D1541" s="217"/>
      <c r="E1541" s="216"/>
      <c r="F1541" s="218"/>
      <c r="G1541" s="218"/>
      <c r="H1541" s="219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10"/>
      <c r="C1542" s="211"/>
      <c r="D1542" s="212"/>
      <c r="E1542" s="211"/>
      <c r="F1542" s="222"/>
      <c r="G1542" s="222"/>
      <c r="H1542" s="223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5"/>
      <c r="C1543" s="216"/>
      <c r="D1543" s="217"/>
      <c r="E1543" s="216"/>
      <c r="F1543" s="218"/>
      <c r="G1543" s="218"/>
      <c r="H1543" s="219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10"/>
      <c r="C1544" s="211"/>
      <c r="D1544" s="212"/>
      <c r="E1544" s="211"/>
      <c r="F1544" s="223"/>
      <c r="G1544" s="224"/>
      <c r="H1544" s="22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5"/>
      <c r="C1545" s="216"/>
      <c r="D1545" s="217"/>
      <c r="E1545" s="216"/>
      <c r="F1545" s="218"/>
      <c r="G1545" s="218"/>
      <c r="H1545" s="219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10"/>
      <c r="C1546" s="211"/>
      <c r="D1546" s="212"/>
      <c r="E1546" s="211"/>
      <c r="F1546" s="222"/>
      <c r="G1546" s="222"/>
      <c r="H1546" s="223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5"/>
      <c r="C1547" s="216"/>
      <c r="D1547" s="217"/>
      <c r="E1547" s="216"/>
      <c r="F1547" s="218"/>
      <c r="G1547" s="218"/>
      <c r="H1547" s="219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10"/>
      <c r="C1548" s="211"/>
      <c r="D1548" s="212"/>
      <c r="E1548" s="211"/>
      <c r="F1548" s="222"/>
      <c r="G1548" s="222"/>
      <c r="H1548" s="223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5"/>
      <c r="C1549" s="216"/>
      <c r="D1549" s="217"/>
      <c r="E1549" s="216"/>
      <c r="F1549" s="218"/>
      <c r="G1549" s="218"/>
      <c r="H1549" s="219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10"/>
      <c r="C1550" s="211"/>
      <c r="D1550" s="212"/>
      <c r="E1550" s="211"/>
      <c r="F1550" s="222"/>
      <c r="G1550" s="222"/>
      <c r="H1550" s="223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5"/>
      <c r="C1551" s="216"/>
      <c r="D1551" s="217"/>
      <c r="E1551" s="216"/>
      <c r="F1551" s="218"/>
      <c r="G1551" s="218"/>
      <c r="H1551" s="219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10"/>
      <c r="C1552" s="211"/>
      <c r="D1552" s="212"/>
      <c r="E1552" s="211"/>
      <c r="F1552" s="222"/>
      <c r="G1552" s="222"/>
      <c r="H1552" s="223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5"/>
      <c r="C1553" s="216"/>
      <c r="D1553" s="217"/>
      <c r="E1553" s="216"/>
      <c r="F1553" s="218"/>
      <c r="G1553" s="218"/>
      <c r="H1553" s="219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10"/>
      <c r="C1554" s="211"/>
      <c r="D1554" s="212"/>
      <c r="E1554" s="211"/>
      <c r="F1554" s="222"/>
      <c r="G1554" s="222"/>
      <c r="H1554" s="223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5"/>
      <c r="C1555" s="216"/>
      <c r="D1555" s="217"/>
      <c r="E1555" s="216"/>
      <c r="F1555" s="218"/>
      <c r="G1555" s="218"/>
      <c r="H1555" s="219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10"/>
      <c r="C1556" s="211"/>
      <c r="D1556" s="212"/>
      <c r="E1556" s="211"/>
      <c r="F1556" s="222"/>
      <c r="G1556" s="222"/>
      <c r="H1556" s="223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5"/>
      <c r="C1557" s="216"/>
      <c r="D1557" s="217"/>
      <c r="E1557" s="216"/>
      <c r="F1557" s="218"/>
      <c r="G1557" s="218"/>
      <c r="H1557" s="219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10"/>
      <c r="C1558" s="211"/>
      <c r="D1558" s="212"/>
      <c r="E1558" s="211"/>
      <c r="F1558" s="223"/>
      <c r="G1558" s="224"/>
      <c r="H1558" s="22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5"/>
      <c r="C1559" s="216"/>
      <c r="D1559" s="217"/>
      <c r="E1559" s="216"/>
      <c r="F1559" s="218"/>
      <c r="G1559" s="218"/>
      <c r="H1559" s="219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10"/>
      <c r="C1560" s="211"/>
      <c r="D1560" s="212"/>
      <c r="E1560" s="211"/>
      <c r="F1560" s="222"/>
      <c r="G1560" s="222"/>
      <c r="H1560" s="223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5"/>
      <c r="C1561" s="216"/>
      <c r="D1561" s="217"/>
      <c r="E1561" s="216"/>
      <c r="F1561" s="218"/>
      <c r="G1561" s="218"/>
      <c r="H1561" s="219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10"/>
      <c r="C1562" s="211"/>
      <c r="D1562" s="212"/>
      <c r="E1562" s="211"/>
      <c r="F1562" s="222"/>
      <c r="G1562" s="222"/>
      <c r="H1562" s="223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5"/>
      <c r="C1563" s="216"/>
      <c r="D1563" s="217"/>
      <c r="E1563" s="216"/>
      <c r="F1563" s="218"/>
      <c r="G1563" s="218"/>
      <c r="H1563" s="219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10"/>
      <c r="C1564" s="211"/>
      <c r="D1564" s="212"/>
      <c r="E1564" s="211"/>
      <c r="F1564" s="222"/>
      <c r="G1564" s="222"/>
      <c r="H1564" s="223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5"/>
      <c r="C1565" s="216"/>
      <c r="D1565" s="217"/>
      <c r="E1565" s="216"/>
      <c r="F1565" s="218"/>
      <c r="G1565" s="218"/>
      <c r="H1565" s="219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10"/>
      <c r="C1566" s="211"/>
      <c r="D1566" s="212"/>
      <c r="E1566" s="211"/>
      <c r="F1566" s="222"/>
      <c r="G1566" s="222"/>
      <c r="H1566" s="223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5"/>
      <c r="C1567" s="216"/>
      <c r="D1567" s="217"/>
      <c r="E1567" s="216"/>
      <c r="F1567" s="218"/>
      <c r="G1567" s="218"/>
      <c r="H1567" s="219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10"/>
      <c r="C1568" s="211"/>
      <c r="D1568" s="212"/>
      <c r="E1568" s="211"/>
      <c r="F1568" s="222"/>
      <c r="G1568" s="222"/>
      <c r="H1568" s="223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5"/>
      <c r="C1569" s="216"/>
      <c r="D1569" s="217"/>
      <c r="E1569" s="216"/>
      <c r="F1569" s="218"/>
      <c r="G1569" s="218"/>
      <c r="H1569" s="219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10"/>
      <c r="C1570" s="211"/>
      <c r="D1570" s="212"/>
      <c r="E1570" s="211"/>
      <c r="F1570" s="222"/>
      <c r="G1570" s="222"/>
      <c r="H1570" s="223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5"/>
      <c r="C1571" s="216"/>
      <c r="D1571" s="217"/>
      <c r="E1571" s="216"/>
      <c r="F1571" s="218"/>
      <c r="G1571" s="218"/>
      <c r="H1571" s="219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10"/>
      <c r="C1572" s="211"/>
      <c r="D1572" s="212"/>
      <c r="E1572" s="211"/>
      <c r="F1572" s="223"/>
      <c r="G1572" s="224"/>
      <c r="H1572" s="22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5"/>
      <c r="C1573" s="216"/>
      <c r="D1573" s="217"/>
      <c r="E1573" s="216"/>
      <c r="F1573" s="218"/>
      <c r="G1573" s="218"/>
      <c r="H1573" s="219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10"/>
      <c r="C1574" s="211"/>
      <c r="D1574" s="212"/>
      <c r="E1574" s="211"/>
      <c r="F1574" s="222"/>
      <c r="G1574" s="222"/>
      <c r="H1574" s="223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5"/>
      <c r="C1575" s="216"/>
      <c r="D1575" s="217"/>
      <c r="E1575" s="216"/>
      <c r="F1575" s="218"/>
      <c r="G1575" s="218"/>
      <c r="H1575" s="219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10"/>
      <c r="C1576" s="211"/>
      <c r="D1576" s="212"/>
      <c r="E1576" s="211"/>
      <c r="F1576" s="222"/>
      <c r="G1576" s="222"/>
      <c r="H1576" s="223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5"/>
      <c r="C1577" s="216"/>
      <c r="D1577" s="217"/>
      <c r="E1577" s="216"/>
      <c r="F1577" s="218"/>
      <c r="G1577" s="218"/>
      <c r="H1577" s="219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10"/>
      <c r="C1578" s="211"/>
      <c r="D1578" s="212"/>
      <c r="E1578" s="211"/>
      <c r="F1578" s="222"/>
      <c r="G1578" s="222"/>
      <c r="H1578" s="223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5"/>
      <c r="C1579" s="216"/>
      <c r="D1579" s="217"/>
      <c r="E1579" s="216"/>
      <c r="F1579" s="218"/>
      <c r="G1579" s="218"/>
      <c r="H1579" s="219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10"/>
      <c r="C1580" s="211"/>
      <c r="D1580" s="212"/>
      <c r="E1580" s="211"/>
      <c r="F1580" s="222"/>
      <c r="G1580" s="222"/>
      <c r="H1580" s="223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5"/>
      <c r="C1581" s="216"/>
      <c r="D1581" s="217"/>
      <c r="E1581" s="216"/>
      <c r="F1581" s="218"/>
      <c r="G1581" s="218"/>
      <c r="H1581" s="219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10"/>
      <c r="C1582" s="211"/>
      <c r="D1582" s="212"/>
      <c r="E1582" s="211"/>
      <c r="F1582" s="222"/>
      <c r="G1582" s="222"/>
      <c r="H1582" s="223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5"/>
      <c r="C1583" s="216"/>
      <c r="D1583" s="217"/>
      <c r="E1583" s="216"/>
      <c r="F1583" s="218"/>
      <c r="G1583" s="218"/>
      <c r="H1583" s="219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10"/>
      <c r="C1584" s="211"/>
      <c r="D1584" s="212"/>
      <c r="E1584" s="211"/>
      <c r="F1584" s="222"/>
      <c r="G1584" s="222"/>
      <c r="H1584" s="223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5"/>
      <c r="C1585" s="216"/>
      <c r="D1585" s="217"/>
      <c r="E1585" s="216"/>
      <c r="F1585" s="218"/>
      <c r="G1585" s="218"/>
      <c r="H1585" s="219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10"/>
      <c r="C1586" s="211"/>
      <c r="D1586" s="212"/>
      <c r="E1586" s="211"/>
      <c r="F1586" s="223"/>
      <c r="G1586" s="224"/>
      <c r="H1586" s="22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5"/>
      <c r="C1587" s="216"/>
      <c r="D1587" s="217"/>
      <c r="E1587" s="216"/>
      <c r="F1587" s="218"/>
      <c r="G1587" s="218"/>
      <c r="H1587" s="219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10"/>
      <c r="C1588" s="211"/>
      <c r="D1588" s="212"/>
      <c r="E1588" s="211"/>
      <c r="F1588" s="222"/>
      <c r="G1588" s="222"/>
      <c r="H1588" s="223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5"/>
      <c r="C1589" s="216"/>
      <c r="D1589" s="217"/>
      <c r="E1589" s="216"/>
      <c r="F1589" s="218"/>
      <c r="G1589" s="218"/>
      <c r="H1589" s="219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10"/>
      <c r="C1590" s="211"/>
      <c r="D1590" s="212"/>
      <c r="E1590" s="211"/>
      <c r="F1590" s="222"/>
      <c r="G1590" s="222"/>
      <c r="H1590" s="223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5"/>
      <c r="C1591" s="216"/>
      <c r="D1591" s="217"/>
      <c r="E1591" s="216"/>
      <c r="F1591" s="218"/>
      <c r="G1591" s="218"/>
      <c r="H1591" s="219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10"/>
      <c r="C1592" s="211"/>
      <c r="D1592" s="212"/>
      <c r="E1592" s="211"/>
      <c r="F1592" s="222"/>
      <c r="G1592" s="222"/>
      <c r="H1592" s="223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5"/>
      <c r="C1593" s="216"/>
      <c r="D1593" s="217"/>
      <c r="E1593" s="216"/>
      <c r="F1593" s="218"/>
      <c r="G1593" s="218"/>
      <c r="H1593" s="219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10"/>
      <c r="C1594" s="211"/>
      <c r="D1594" s="212"/>
      <c r="E1594" s="211"/>
      <c r="F1594" s="222"/>
      <c r="G1594" s="222"/>
      <c r="H1594" s="223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5"/>
      <c r="C1595" s="216"/>
      <c r="D1595" s="217"/>
      <c r="E1595" s="216"/>
      <c r="F1595" s="218"/>
      <c r="G1595" s="218"/>
      <c r="H1595" s="219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10"/>
      <c r="C1596" s="211"/>
      <c r="D1596" s="212"/>
      <c r="E1596" s="211"/>
      <c r="F1596" s="222"/>
      <c r="G1596" s="222"/>
      <c r="H1596" s="223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5"/>
      <c r="C1597" s="216"/>
      <c r="D1597" s="217"/>
      <c r="E1597" s="216"/>
      <c r="F1597" s="218"/>
      <c r="G1597" s="218"/>
      <c r="H1597" s="219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10"/>
      <c r="C1598" s="211"/>
      <c r="D1598" s="212"/>
      <c r="E1598" s="211"/>
      <c r="F1598" s="222"/>
      <c r="G1598" s="222"/>
      <c r="H1598" s="223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5"/>
      <c r="C1599" s="216"/>
      <c r="D1599" s="217"/>
      <c r="E1599" s="216"/>
      <c r="F1599" s="218"/>
      <c r="G1599" s="218"/>
      <c r="H1599" s="219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10"/>
      <c r="C1600" s="211"/>
      <c r="D1600" s="212"/>
      <c r="E1600" s="211"/>
      <c r="F1600" s="223"/>
      <c r="G1600" s="224"/>
      <c r="H1600" s="22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5"/>
      <c r="C1601" s="216"/>
      <c r="D1601" s="217"/>
      <c r="E1601" s="216"/>
      <c r="F1601" s="218"/>
      <c r="G1601" s="218"/>
      <c r="H1601" s="219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10"/>
      <c r="C1602" s="211"/>
      <c r="D1602" s="212"/>
      <c r="E1602" s="211"/>
      <c r="F1602" s="222"/>
      <c r="G1602" s="222"/>
      <c r="H1602" s="223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5"/>
      <c r="C1603" s="216"/>
      <c r="D1603" s="217"/>
      <c r="E1603" s="216"/>
      <c r="F1603" s="218"/>
      <c r="G1603" s="218"/>
      <c r="H1603" s="219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10"/>
      <c r="C1604" s="211"/>
      <c r="D1604" s="212"/>
      <c r="E1604" s="211"/>
      <c r="F1604" s="222"/>
      <c r="G1604" s="222"/>
      <c r="H1604" s="223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5"/>
      <c r="C1605" s="216"/>
      <c r="D1605" s="217"/>
      <c r="E1605" s="216"/>
      <c r="F1605" s="218"/>
      <c r="G1605" s="218"/>
      <c r="H1605" s="219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10"/>
      <c r="C1606" s="211"/>
      <c r="D1606" s="212"/>
      <c r="E1606" s="211"/>
      <c r="F1606" s="222"/>
      <c r="G1606" s="222"/>
      <c r="H1606" s="223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5"/>
      <c r="C1607" s="216"/>
      <c r="D1607" s="217"/>
      <c r="E1607" s="216"/>
      <c r="F1607" s="218"/>
      <c r="G1607" s="218"/>
      <c r="H1607" s="219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10"/>
      <c r="C1608" s="211"/>
      <c r="D1608" s="212"/>
      <c r="E1608" s="211"/>
      <c r="F1608" s="222"/>
      <c r="G1608" s="222"/>
      <c r="H1608" s="223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5"/>
      <c r="C1609" s="216"/>
      <c r="D1609" s="217"/>
      <c r="E1609" s="216"/>
      <c r="F1609" s="218"/>
      <c r="G1609" s="218"/>
      <c r="H1609" s="219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10"/>
      <c r="C1610" s="211"/>
      <c r="D1610" s="212"/>
      <c r="E1610" s="211"/>
      <c r="F1610" s="222"/>
      <c r="G1610" s="222"/>
      <c r="H1610" s="223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5"/>
      <c r="C1611" s="216"/>
      <c r="D1611" s="217"/>
      <c r="E1611" s="216"/>
      <c r="F1611" s="218"/>
      <c r="G1611" s="218"/>
      <c r="H1611" s="219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10"/>
      <c r="C1612" s="211"/>
      <c r="D1612" s="212"/>
      <c r="E1612" s="211"/>
      <c r="F1612" s="222"/>
      <c r="G1612" s="222"/>
      <c r="H1612" s="223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5"/>
      <c r="C1613" s="216"/>
      <c r="D1613" s="217"/>
      <c r="E1613" s="216"/>
      <c r="F1613" s="218"/>
      <c r="G1613" s="218"/>
      <c r="H1613" s="219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10"/>
      <c r="C1614" s="211"/>
      <c r="D1614" s="212"/>
      <c r="E1614" s="211"/>
      <c r="F1614" s="223"/>
      <c r="G1614" s="224"/>
      <c r="H1614" s="22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5"/>
      <c r="C1615" s="216"/>
      <c r="D1615" s="217"/>
      <c r="E1615" s="216"/>
      <c r="F1615" s="218"/>
      <c r="G1615" s="218"/>
      <c r="H1615" s="219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10"/>
      <c r="C1616" s="211"/>
      <c r="D1616" s="212"/>
      <c r="E1616" s="211"/>
      <c r="F1616" s="222"/>
      <c r="G1616" s="222"/>
      <c r="H1616" s="223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5"/>
      <c r="C1617" s="216"/>
      <c r="D1617" s="217"/>
      <c r="E1617" s="216"/>
      <c r="F1617" s="218"/>
      <c r="G1617" s="218"/>
      <c r="H1617" s="219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10"/>
      <c r="C1618" s="211"/>
      <c r="D1618" s="212"/>
      <c r="E1618" s="211"/>
      <c r="F1618" s="222"/>
      <c r="G1618" s="222"/>
      <c r="H1618" s="223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5"/>
      <c r="C1619" s="216"/>
      <c r="D1619" s="217"/>
      <c r="E1619" s="216"/>
      <c r="F1619" s="218"/>
      <c r="G1619" s="218"/>
      <c r="H1619" s="219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10"/>
      <c r="C1620" s="211"/>
      <c r="D1620" s="212"/>
      <c r="E1620" s="211"/>
      <c r="F1620" s="222"/>
      <c r="G1620" s="222"/>
      <c r="H1620" s="223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5"/>
      <c r="C1621" s="216"/>
      <c r="D1621" s="217"/>
      <c r="E1621" s="216"/>
      <c r="F1621" s="218"/>
      <c r="G1621" s="218"/>
      <c r="H1621" s="219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10"/>
      <c r="C1622" s="211"/>
      <c r="D1622" s="212"/>
      <c r="E1622" s="211"/>
      <c r="F1622" s="222"/>
      <c r="G1622" s="222"/>
      <c r="H1622" s="223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5"/>
      <c r="C1623" s="216"/>
      <c r="D1623" s="217"/>
      <c r="E1623" s="216"/>
      <c r="F1623" s="218"/>
      <c r="G1623" s="218"/>
      <c r="H1623" s="219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10"/>
      <c r="C1624" s="211"/>
      <c r="D1624" s="212"/>
      <c r="E1624" s="211"/>
      <c r="F1624" s="222"/>
      <c r="G1624" s="222"/>
      <c r="H1624" s="223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5"/>
      <c r="C1625" s="216"/>
      <c r="D1625" s="217"/>
      <c r="E1625" s="216"/>
      <c r="F1625" s="218"/>
      <c r="G1625" s="218"/>
      <c r="H1625" s="219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10"/>
      <c r="C1626" s="211"/>
      <c r="D1626" s="212"/>
      <c r="E1626" s="211"/>
      <c r="F1626" s="222"/>
      <c r="G1626" s="222"/>
      <c r="H1626" s="223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5"/>
      <c r="C1627" s="216"/>
      <c r="D1627" s="217"/>
      <c r="E1627" s="216"/>
      <c r="F1627" s="218"/>
      <c r="G1627" s="218"/>
      <c r="H1627" s="219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10"/>
      <c r="C1628" s="211"/>
      <c r="D1628" s="212"/>
      <c r="E1628" s="211"/>
      <c r="F1628" s="223"/>
      <c r="G1628" s="224"/>
      <c r="H1628" s="22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5"/>
      <c r="C1629" s="216"/>
      <c r="D1629" s="217"/>
      <c r="E1629" s="216"/>
      <c r="F1629" s="218"/>
      <c r="G1629" s="218"/>
      <c r="H1629" s="219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10"/>
      <c r="C1630" s="211"/>
      <c r="D1630" s="212"/>
      <c r="E1630" s="211"/>
      <c r="F1630" s="222"/>
      <c r="G1630" s="222"/>
      <c r="H1630" s="223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5"/>
      <c r="C1631" s="216"/>
      <c r="D1631" s="217"/>
      <c r="E1631" s="216"/>
      <c r="F1631" s="218"/>
      <c r="G1631" s="218"/>
      <c r="H1631" s="219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10"/>
      <c r="C1632" s="211"/>
      <c r="D1632" s="212"/>
      <c r="E1632" s="211"/>
      <c r="F1632" s="222"/>
      <c r="G1632" s="222"/>
      <c r="H1632" s="223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5"/>
      <c r="C1633" s="216"/>
      <c r="D1633" s="217"/>
      <c r="E1633" s="216"/>
      <c r="F1633" s="218"/>
      <c r="G1633" s="218"/>
      <c r="H1633" s="219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10"/>
      <c r="C1634" s="211"/>
      <c r="D1634" s="212"/>
      <c r="E1634" s="211"/>
      <c r="F1634" s="222"/>
      <c r="G1634" s="222"/>
      <c r="H1634" s="223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5"/>
      <c r="C1635" s="216"/>
      <c r="D1635" s="217"/>
      <c r="E1635" s="216"/>
      <c r="F1635" s="218"/>
      <c r="G1635" s="218"/>
      <c r="H1635" s="219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10"/>
      <c r="C1636" s="211"/>
      <c r="D1636" s="212"/>
      <c r="E1636" s="211"/>
      <c r="F1636" s="222"/>
      <c r="G1636" s="222"/>
      <c r="H1636" s="223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5"/>
      <c r="C1637" s="216"/>
      <c r="D1637" s="217"/>
      <c r="E1637" s="216"/>
      <c r="F1637" s="218"/>
      <c r="G1637" s="218"/>
      <c r="H1637" s="219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10"/>
      <c r="C1638" s="211"/>
      <c r="D1638" s="212"/>
      <c r="E1638" s="211"/>
      <c r="F1638" s="222"/>
      <c r="G1638" s="222"/>
      <c r="H1638" s="223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5"/>
      <c r="C1639" s="216"/>
      <c r="D1639" s="217"/>
      <c r="E1639" s="216"/>
      <c r="F1639" s="218"/>
      <c r="G1639" s="218"/>
      <c r="H1639" s="219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10"/>
      <c r="C1640" s="211"/>
      <c r="D1640" s="212"/>
      <c r="E1640" s="211"/>
      <c r="F1640" s="222"/>
      <c r="G1640" s="222"/>
      <c r="H1640" s="223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5"/>
      <c r="C1641" s="216"/>
      <c r="D1641" s="217"/>
      <c r="E1641" s="216"/>
      <c r="F1641" s="218"/>
      <c r="G1641" s="218"/>
      <c r="H1641" s="219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10"/>
      <c r="C1642" s="211"/>
      <c r="D1642" s="212"/>
      <c r="E1642" s="211"/>
      <c r="F1642" s="223"/>
      <c r="G1642" s="224"/>
      <c r="H1642" s="22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5"/>
      <c r="C1643" s="216"/>
      <c r="D1643" s="217"/>
      <c r="E1643" s="216"/>
      <c r="F1643" s="218"/>
      <c r="G1643" s="218"/>
      <c r="H1643" s="219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10"/>
      <c r="C1644" s="211"/>
      <c r="D1644" s="212"/>
      <c r="E1644" s="211"/>
      <c r="F1644" s="222"/>
      <c r="G1644" s="222"/>
      <c r="H1644" s="223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5"/>
      <c r="C1645" s="216"/>
      <c r="D1645" s="217"/>
      <c r="E1645" s="216"/>
      <c r="F1645" s="218"/>
      <c r="G1645" s="218"/>
      <c r="H1645" s="219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10"/>
      <c r="C1646" s="211"/>
      <c r="D1646" s="212"/>
      <c r="E1646" s="211"/>
      <c r="F1646" s="222"/>
      <c r="G1646" s="222"/>
      <c r="H1646" s="223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5"/>
      <c r="C1647" s="216"/>
      <c r="D1647" s="217"/>
      <c r="E1647" s="216"/>
      <c r="F1647" s="218"/>
      <c r="G1647" s="218"/>
      <c r="H1647" s="219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10"/>
      <c r="C1648" s="211"/>
      <c r="D1648" s="212"/>
      <c r="E1648" s="211"/>
      <c r="F1648" s="222"/>
      <c r="G1648" s="222"/>
      <c r="H1648" s="223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5"/>
      <c r="C1649" s="216"/>
      <c r="D1649" s="217"/>
      <c r="E1649" s="216"/>
      <c r="F1649" s="218"/>
      <c r="G1649" s="218"/>
      <c r="H1649" s="219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10"/>
      <c r="C1650" s="211"/>
      <c r="D1650" s="212"/>
      <c r="E1650" s="211"/>
      <c r="F1650" s="222"/>
      <c r="G1650" s="222"/>
      <c r="H1650" s="223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5"/>
      <c r="C1651" s="216"/>
      <c r="D1651" s="217"/>
      <c r="E1651" s="216"/>
      <c r="F1651" s="218"/>
      <c r="G1651" s="218"/>
      <c r="H1651" s="219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10"/>
      <c r="C1652" s="211"/>
      <c r="D1652" s="212"/>
      <c r="E1652" s="211"/>
      <c r="F1652" s="222"/>
      <c r="G1652" s="222"/>
      <c r="H1652" s="223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5"/>
      <c r="C1653" s="216"/>
      <c r="D1653" s="217"/>
      <c r="E1653" s="216"/>
      <c r="F1653" s="218"/>
      <c r="G1653" s="218"/>
      <c r="H1653" s="219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10"/>
      <c r="C1654" s="211"/>
      <c r="D1654" s="212"/>
      <c r="E1654" s="211"/>
      <c r="F1654" s="222"/>
      <c r="G1654" s="222"/>
      <c r="H1654" s="223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5"/>
      <c r="C1655" s="216"/>
      <c r="D1655" s="217"/>
      <c r="E1655" s="216"/>
      <c r="F1655" s="218"/>
      <c r="G1655" s="218"/>
      <c r="H1655" s="219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10"/>
      <c r="C1656" s="211"/>
      <c r="D1656" s="212"/>
      <c r="E1656" s="211"/>
      <c r="F1656" s="223"/>
      <c r="G1656" s="224"/>
      <c r="H1656" s="22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5"/>
      <c r="C1657" s="216"/>
      <c r="D1657" s="217"/>
      <c r="E1657" s="216"/>
      <c r="F1657" s="218"/>
      <c r="G1657" s="218"/>
      <c r="H1657" s="219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10"/>
      <c r="C1658" s="211"/>
      <c r="D1658" s="212"/>
      <c r="E1658" s="211"/>
      <c r="F1658" s="222"/>
      <c r="G1658" s="222"/>
      <c r="H1658" s="223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5"/>
      <c r="C1659" s="216"/>
      <c r="D1659" s="217"/>
      <c r="E1659" s="216"/>
      <c r="F1659" s="218"/>
      <c r="G1659" s="218"/>
      <c r="H1659" s="219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10"/>
      <c r="C1660" s="211"/>
      <c r="D1660" s="212"/>
      <c r="E1660" s="211"/>
      <c r="F1660" s="222"/>
      <c r="G1660" s="222"/>
      <c r="H1660" s="223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5"/>
      <c r="C1661" s="216"/>
      <c r="D1661" s="217"/>
      <c r="E1661" s="216"/>
      <c r="F1661" s="218"/>
      <c r="G1661" s="218"/>
      <c r="H1661" s="219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10"/>
      <c r="C1662" s="211"/>
      <c r="D1662" s="212"/>
      <c r="E1662" s="211"/>
      <c r="F1662" s="222"/>
      <c r="G1662" s="222"/>
      <c r="H1662" s="223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5"/>
      <c r="C1663" s="216"/>
      <c r="D1663" s="217"/>
      <c r="E1663" s="216"/>
      <c r="F1663" s="218"/>
      <c r="G1663" s="218"/>
      <c r="H1663" s="219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10"/>
      <c r="C1664" s="211"/>
      <c r="D1664" s="212"/>
      <c r="E1664" s="211"/>
      <c r="F1664" s="222"/>
      <c r="G1664" s="222"/>
      <c r="H1664" s="223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5"/>
      <c r="C1665" s="216"/>
      <c r="D1665" s="217"/>
      <c r="E1665" s="216"/>
      <c r="F1665" s="218"/>
      <c r="G1665" s="218"/>
      <c r="H1665" s="219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10"/>
      <c r="C1666" s="211"/>
      <c r="D1666" s="212"/>
      <c r="E1666" s="211"/>
      <c r="F1666" s="222"/>
      <c r="G1666" s="222"/>
      <c r="H1666" s="223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5"/>
      <c r="C1667" s="216"/>
      <c r="D1667" s="217"/>
      <c r="E1667" s="216"/>
      <c r="F1667" s="218"/>
      <c r="G1667" s="218"/>
      <c r="H1667" s="219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10"/>
      <c r="C1668" s="211"/>
      <c r="D1668" s="212"/>
      <c r="E1668" s="211"/>
      <c r="F1668" s="222"/>
      <c r="G1668" s="222"/>
      <c r="H1668" s="223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5"/>
      <c r="C1669" s="216"/>
      <c r="D1669" s="217"/>
      <c r="E1669" s="216"/>
      <c r="F1669" s="218"/>
      <c r="G1669" s="218"/>
      <c r="H1669" s="219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10"/>
      <c r="C1670" s="211"/>
      <c r="D1670" s="212"/>
      <c r="E1670" s="211"/>
      <c r="F1670" s="223"/>
      <c r="G1670" s="224"/>
      <c r="H1670" s="22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5"/>
      <c r="C1671" s="216"/>
      <c r="D1671" s="217"/>
      <c r="E1671" s="216"/>
      <c r="F1671" s="218"/>
      <c r="G1671" s="218"/>
      <c r="H1671" s="219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10"/>
      <c r="C1672" s="211"/>
      <c r="D1672" s="212"/>
      <c r="E1672" s="211"/>
      <c r="F1672" s="222"/>
      <c r="G1672" s="222"/>
      <c r="H1672" s="223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5"/>
      <c r="C1673" s="216"/>
      <c r="D1673" s="217"/>
      <c r="E1673" s="216"/>
      <c r="F1673" s="218"/>
      <c r="G1673" s="218"/>
      <c r="H1673" s="219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10"/>
      <c r="C1674" s="211"/>
      <c r="D1674" s="212"/>
      <c r="E1674" s="211"/>
      <c r="F1674" s="222"/>
      <c r="G1674" s="222"/>
      <c r="H1674" s="223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5"/>
      <c r="C1675" s="216"/>
      <c r="D1675" s="217"/>
      <c r="E1675" s="216"/>
      <c r="F1675" s="218"/>
      <c r="G1675" s="218"/>
      <c r="H1675" s="219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10"/>
      <c r="C1676" s="211"/>
      <c r="D1676" s="212"/>
      <c r="E1676" s="211"/>
      <c r="F1676" s="222"/>
      <c r="G1676" s="222"/>
      <c r="H1676" s="223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5"/>
      <c r="C1677" s="216"/>
      <c r="D1677" s="217"/>
      <c r="E1677" s="216"/>
      <c r="F1677" s="218"/>
      <c r="G1677" s="218"/>
      <c r="H1677" s="219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10"/>
      <c r="C1678" s="211"/>
      <c r="D1678" s="212"/>
      <c r="E1678" s="211"/>
      <c r="F1678" s="222"/>
      <c r="G1678" s="222"/>
      <c r="H1678" s="223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5"/>
      <c r="C1679" s="216"/>
      <c r="D1679" s="217"/>
      <c r="E1679" s="216"/>
      <c r="F1679" s="218"/>
      <c r="G1679" s="218"/>
      <c r="H1679" s="219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10"/>
      <c r="C1680" s="211"/>
      <c r="D1680" s="212"/>
      <c r="E1680" s="211"/>
      <c r="F1680" s="222"/>
      <c r="G1680" s="222"/>
      <c r="H1680" s="223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5"/>
      <c r="C1681" s="216"/>
      <c r="D1681" s="217"/>
      <c r="E1681" s="216"/>
      <c r="F1681" s="218"/>
      <c r="G1681" s="218"/>
      <c r="H1681" s="219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10"/>
      <c r="C1682" s="211"/>
      <c r="D1682" s="212"/>
      <c r="E1682" s="211"/>
      <c r="F1682" s="222"/>
      <c r="G1682" s="222"/>
      <c r="H1682" s="223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5"/>
      <c r="C1683" s="216"/>
      <c r="D1683" s="217"/>
      <c r="E1683" s="216"/>
      <c r="F1683" s="218"/>
      <c r="G1683" s="218"/>
      <c r="H1683" s="219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10"/>
      <c r="C1684" s="211"/>
      <c r="D1684" s="212"/>
      <c r="E1684" s="211"/>
      <c r="F1684" s="223"/>
      <c r="G1684" s="224"/>
      <c r="H1684" s="22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5"/>
      <c r="C1685" s="216"/>
      <c r="D1685" s="217"/>
      <c r="E1685" s="216"/>
      <c r="F1685" s="218"/>
      <c r="G1685" s="218"/>
      <c r="H1685" s="219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10"/>
      <c r="C1686" s="211"/>
      <c r="D1686" s="212"/>
      <c r="E1686" s="211"/>
      <c r="F1686" s="222"/>
      <c r="G1686" s="222"/>
      <c r="H1686" s="223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5"/>
      <c r="C1687" s="216"/>
      <c r="D1687" s="217"/>
      <c r="E1687" s="216"/>
      <c r="F1687" s="218"/>
      <c r="G1687" s="218"/>
      <c r="H1687" s="219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10"/>
      <c r="C1688" s="211"/>
      <c r="D1688" s="212"/>
      <c r="E1688" s="211"/>
      <c r="F1688" s="222"/>
      <c r="G1688" s="222"/>
      <c r="H1688" s="223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5"/>
      <c r="C1689" s="216"/>
      <c r="D1689" s="217"/>
      <c r="E1689" s="216"/>
      <c r="F1689" s="218"/>
      <c r="G1689" s="218"/>
      <c r="H1689" s="219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10"/>
      <c r="C1690" s="211"/>
      <c r="D1690" s="212"/>
      <c r="E1690" s="211"/>
      <c r="F1690" s="222"/>
      <c r="G1690" s="222"/>
      <c r="H1690" s="223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5"/>
      <c r="C1691" s="216"/>
      <c r="D1691" s="217"/>
      <c r="E1691" s="216"/>
      <c r="F1691" s="218"/>
      <c r="G1691" s="218"/>
      <c r="H1691" s="219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10"/>
      <c r="C1692" s="211"/>
      <c r="D1692" s="212"/>
      <c r="E1692" s="211"/>
      <c r="F1692" s="222"/>
      <c r="G1692" s="222"/>
      <c r="H1692" s="223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5"/>
      <c r="C1693" s="216"/>
      <c r="D1693" s="217"/>
      <c r="E1693" s="216"/>
      <c r="F1693" s="218"/>
      <c r="G1693" s="218"/>
      <c r="H1693" s="219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10"/>
      <c r="C1694" s="211"/>
      <c r="D1694" s="212"/>
      <c r="E1694" s="211"/>
      <c r="F1694" s="222"/>
      <c r="G1694" s="222"/>
      <c r="H1694" s="223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5"/>
      <c r="C1695" s="216"/>
      <c r="D1695" s="217"/>
      <c r="E1695" s="216"/>
      <c r="F1695" s="218"/>
      <c r="G1695" s="218"/>
      <c r="H1695" s="219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10"/>
      <c r="C1696" s="211"/>
      <c r="D1696" s="212"/>
      <c r="E1696" s="211"/>
      <c r="F1696" s="222"/>
      <c r="G1696" s="222"/>
      <c r="H1696" s="223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5"/>
      <c r="C1697" s="216"/>
      <c r="D1697" s="217"/>
      <c r="E1697" s="216"/>
      <c r="F1697" s="218"/>
      <c r="G1697" s="218"/>
      <c r="H1697" s="219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10"/>
      <c r="C1698" s="211"/>
      <c r="D1698" s="212"/>
      <c r="E1698" s="211"/>
      <c r="F1698" s="223"/>
      <c r="G1698" s="224"/>
      <c r="H1698" s="22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5"/>
      <c r="C1699" s="216"/>
      <c r="D1699" s="217"/>
      <c r="E1699" s="216"/>
      <c r="F1699" s="218"/>
      <c r="G1699" s="218"/>
      <c r="H1699" s="219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10"/>
      <c r="C1700" s="211"/>
      <c r="D1700" s="212"/>
      <c r="E1700" s="211"/>
      <c r="F1700" s="222"/>
      <c r="G1700" s="222"/>
      <c r="H1700" s="223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5"/>
      <c r="C1701" s="216"/>
      <c r="D1701" s="217"/>
      <c r="E1701" s="216"/>
      <c r="F1701" s="218"/>
      <c r="G1701" s="218"/>
      <c r="H1701" s="219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10"/>
      <c r="C1702" s="211"/>
      <c r="D1702" s="212"/>
      <c r="E1702" s="211"/>
      <c r="F1702" s="222"/>
      <c r="G1702" s="222"/>
      <c r="H1702" s="223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5"/>
      <c r="C1703" s="216"/>
      <c r="D1703" s="217"/>
      <c r="E1703" s="216"/>
      <c r="F1703" s="218"/>
      <c r="G1703" s="218"/>
      <c r="H1703" s="219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10"/>
      <c r="C1704" s="211"/>
      <c r="D1704" s="212"/>
      <c r="E1704" s="211"/>
      <c r="F1704" s="222"/>
      <c r="G1704" s="222"/>
      <c r="H1704" s="223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5"/>
      <c r="C1705" s="216"/>
      <c r="D1705" s="217"/>
      <c r="E1705" s="216"/>
      <c r="F1705" s="218"/>
      <c r="G1705" s="218"/>
      <c r="H1705" s="219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10"/>
      <c r="C1706" s="211"/>
      <c r="D1706" s="212"/>
      <c r="E1706" s="211"/>
      <c r="F1706" s="222"/>
      <c r="G1706" s="222"/>
      <c r="H1706" s="223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5"/>
      <c r="C1707" s="216"/>
      <c r="D1707" s="217"/>
      <c r="E1707" s="216"/>
      <c r="F1707" s="218"/>
      <c r="G1707" s="218"/>
      <c r="H1707" s="219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10"/>
      <c r="C1708" s="211"/>
      <c r="D1708" s="212"/>
      <c r="E1708" s="211"/>
      <c r="F1708" s="222"/>
      <c r="G1708" s="222"/>
      <c r="H1708" s="223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5"/>
      <c r="C1709" s="216"/>
      <c r="D1709" s="217"/>
      <c r="E1709" s="216"/>
      <c r="F1709" s="218"/>
      <c r="G1709" s="218"/>
      <c r="H1709" s="219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10"/>
      <c r="C1710" s="211"/>
      <c r="D1710" s="212"/>
      <c r="E1710" s="211"/>
      <c r="F1710" s="222"/>
      <c r="G1710" s="222"/>
      <c r="H1710" s="223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5"/>
      <c r="C1711" s="216"/>
      <c r="D1711" s="217"/>
      <c r="E1711" s="216"/>
      <c r="F1711" s="218"/>
      <c r="G1711" s="218"/>
      <c r="H1711" s="219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10"/>
      <c r="C1712" s="211"/>
      <c r="D1712" s="212"/>
      <c r="E1712" s="211"/>
      <c r="F1712" s="223"/>
      <c r="G1712" s="224"/>
      <c r="H1712" s="22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5"/>
      <c r="C1713" s="216"/>
      <c r="D1713" s="217"/>
      <c r="E1713" s="216"/>
      <c r="F1713" s="218"/>
      <c r="G1713" s="218"/>
      <c r="H1713" s="219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10"/>
      <c r="C1714" s="211"/>
      <c r="D1714" s="212"/>
      <c r="E1714" s="211"/>
      <c r="F1714" s="222"/>
      <c r="G1714" s="222"/>
      <c r="H1714" s="223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5"/>
      <c r="C1715" s="216"/>
      <c r="D1715" s="217"/>
      <c r="E1715" s="216"/>
      <c r="F1715" s="218"/>
      <c r="G1715" s="218"/>
      <c r="H1715" s="219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10"/>
      <c r="C1716" s="211"/>
      <c r="D1716" s="212"/>
      <c r="E1716" s="211"/>
      <c r="F1716" s="222"/>
      <c r="G1716" s="222"/>
      <c r="H1716" s="223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5"/>
      <c r="C1717" s="216"/>
      <c r="D1717" s="217"/>
      <c r="E1717" s="216"/>
      <c r="F1717" s="218"/>
      <c r="G1717" s="218"/>
      <c r="H1717" s="219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10"/>
      <c r="C1718" s="211"/>
      <c r="D1718" s="212"/>
      <c r="E1718" s="211"/>
      <c r="F1718" s="222"/>
      <c r="G1718" s="222"/>
      <c r="H1718" s="223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5"/>
      <c r="C1719" s="216"/>
      <c r="D1719" s="217"/>
      <c r="E1719" s="216"/>
      <c r="F1719" s="218"/>
      <c r="G1719" s="218"/>
      <c r="H1719" s="219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10"/>
      <c r="C1720" s="211"/>
      <c r="D1720" s="212"/>
      <c r="E1720" s="211"/>
      <c r="F1720" s="222"/>
      <c r="G1720" s="222"/>
      <c r="H1720" s="223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5"/>
      <c r="C1721" s="216"/>
      <c r="D1721" s="217"/>
      <c r="E1721" s="216"/>
      <c r="F1721" s="218"/>
      <c r="G1721" s="218"/>
      <c r="H1721" s="219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10"/>
      <c r="C1722" s="211"/>
      <c r="D1722" s="212"/>
      <c r="E1722" s="211"/>
      <c r="F1722" s="222"/>
      <c r="G1722" s="222"/>
      <c r="H1722" s="223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5"/>
      <c r="C1723" s="216"/>
      <c r="D1723" s="217"/>
      <c r="E1723" s="216"/>
      <c r="F1723" s="218"/>
      <c r="G1723" s="218"/>
      <c r="H1723" s="219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10"/>
      <c r="C1724" s="211"/>
      <c r="D1724" s="212"/>
      <c r="E1724" s="211"/>
      <c r="F1724" s="222"/>
      <c r="G1724" s="222"/>
      <c r="H1724" s="223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5"/>
      <c r="C1725" s="216"/>
      <c r="D1725" s="217"/>
      <c r="E1725" s="216"/>
      <c r="F1725" s="218"/>
      <c r="G1725" s="218"/>
      <c r="H1725" s="219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10"/>
      <c r="C1726" s="211"/>
      <c r="D1726" s="212"/>
      <c r="E1726" s="211"/>
      <c r="F1726" s="223"/>
      <c r="G1726" s="224"/>
      <c r="H1726" s="22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5"/>
      <c r="C1727" s="216"/>
      <c r="D1727" s="217"/>
      <c r="E1727" s="216"/>
      <c r="F1727" s="218"/>
      <c r="G1727" s="218"/>
      <c r="H1727" s="219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10"/>
      <c r="C1728" s="211"/>
      <c r="D1728" s="212"/>
      <c r="E1728" s="211"/>
      <c r="F1728" s="222"/>
      <c r="G1728" s="222"/>
      <c r="H1728" s="223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5"/>
      <c r="C1729" s="216"/>
      <c r="D1729" s="217"/>
      <c r="E1729" s="216"/>
      <c r="F1729" s="218"/>
      <c r="G1729" s="218"/>
      <c r="H1729" s="219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10"/>
      <c r="C1730" s="211"/>
      <c r="D1730" s="212"/>
      <c r="E1730" s="211"/>
      <c r="F1730" s="222"/>
      <c r="G1730" s="222"/>
      <c r="H1730" s="223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5"/>
      <c r="C1731" s="216"/>
      <c r="D1731" s="217"/>
      <c r="E1731" s="216"/>
      <c r="F1731" s="218"/>
      <c r="G1731" s="218"/>
      <c r="H1731" s="219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10"/>
      <c r="C1732" s="211"/>
      <c r="D1732" s="212"/>
      <c r="E1732" s="211"/>
      <c r="F1732" s="222"/>
      <c r="G1732" s="222"/>
      <c r="H1732" s="223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5"/>
      <c r="C1733" s="216"/>
      <c r="D1733" s="217"/>
      <c r="E1733" s="216"/>
      <c r="F1733" s="218"/>
      <c r="G1733" s="218"/>
      <c r="H1733" s="219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10"/>
      <c r="C1734" s="211"/>
      <c r="D1734" s="212"/>
      <c r="E1734" s="211"/>
      <c r="F1734" s="222"/>
      <c r="G1734" s="222"/>
      <c r="H1734" s="223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5"/>
      <c r="C1735" s="216"/>
      <c r="D1735" s="217"/>
      <c r="E1735" s="216"/>
      <c r="F1735" s="218"/>
      <c r="G1735" s="218"/>
      <c r="H1735" s="219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10"/>
      <c r="C1736" s="211"/>
      <c r="D1736" s="212"/>
      <c r="E1736" s="211"/>
      <c r="F1736" s="222"/>
      <c r="G1736" s="222"/>
      <c r="H1736" s="223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5"/>
      <c r="C1737" s="216"/>
      <c r="D1737" s="217"/>
      <c r="E1737" s="216"/>
      <c r="F1737" s="218"/>
      <c r="G1737" s="218"/>
      <c r="H1737" s="219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10"/>
      <c r="C1738" s="211"/>
      <c r="D1738" s="212"/>
      <c r="E1738" s="211"/>
      <c r="F1738" s="222"/>
      <c r="G1738" s="222"/>
      <c r="H1738" s="223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5"/>
      <c r="C1739" s="216"/>
      <c r="D1739" s="217"/>
      <c r="E1739" s="216"/>
      <c r="F1739" s="218"/>
      <c r="G1739" s="218"/>
      <c r="H1739" s="219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10"/>
      <c r="C1740" s="211"/>
      <c r="D1740" s="212"/>
      <c r="E1740" s="211"/>
      <c r="F1740" s="223"/>
      <c r="G1740" s="224"/>
      <c r="H1740" s="22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5"/>
      <c r="C1741" s="216"/>
      <c r="D1741" s="217"/>
      <c r="E1741" s="216"/>
      <c r="F1741" s="218"/>
      <c r="G1741" s="218"/>
      <c r="H1741" s="219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10"/>
      <c r="C1742" s="211"/>
      <c r="D1742" s="212"/>
      <c r="E1742" s="211"/>
      <c r="F1742" s="222"/>
      <c r="G1742" s="222"/>
      <c r="H1742" s="223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5"/>
      <c r="C1743" s="216"/>
      <c r="D1743" s="217"/>
      <c r="E1743" s="216"/>
      <c r="F1743" s="218"/>
      <c r="G1743" s="218"/>
      <c r="H1743" s="219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10"/>
      <c r="C1744" s="211"/>
      <c r="D1744" s="212"/>
      <c r="E1744" s="211"/>
      <c r="F1744" s="222"/>
      <c r="G1744" s="222"/>
      <c r="H1744" s="223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5"/>
      <c r="C1745" s="216"/>
      <c r="D1745" s="217"/>
      <c r="E1745" s="216"/>
      <c r="F1745" s="218"/>
      <c r="G1745" s="218"/>
      <c r="H1745" s="219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10"/>
      <c r="C1746" s="211"/>
      <c r="D1746" s="212"/>
      <c r="E1746" s="211"/>
      <c r="F1746" s="222"/>
      <c r="G1746" s="222"/>
      <c r="H1746" s="223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5"/>
      <c r="C1747" s="216"/>
      <c r="D1747" s="217"/>
      <c r="E1747" s="216"/>
      <c r="F1747" s="218"/>
      <c r="G1747" s="218"/>
      <c r="H1747" s="219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10"/>
      <c r="C1748" s="211"/>
      <c r="D1748" s="212"/>
      <c r="E1748" s="211"/>
      <c r="F1748" s="222"/>
      <c r="G1748" s="222"/>
      <c r="H1748" s="223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5"/>
      <c r="C1749" s="216"/>
      <c r="D1749" s="217"/>
      <c r="E1749" s="216"/>
      <c r="F1749" s="218"/>
      <c r="G1749" s="218"/>
      <c r="H1749" s="219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10"/>
      <c r="C1750" s="211"/>
      <c r="D1750" s="212"/>
      <c r="E1750" s="211"/>
      <c r="F1750" s="222"/>
      <c r="G1750" s="222"/>
      <c r="H1750" s="223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5"/>
      <c r="C1751" s="216"/>
      <c r="D1751" s="217"/>
      <c r="E1751" s="216"/>
      <c r="F1751" s="218"/>
      <c r="G1751" s="218"/>
      <c r="H1751" s="219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10"/>
      <c r="C1752" s="211"/>
      <c r="D1752" s="212"/>
      <c r="E1752" s="211"/>
      <c r="F1752" s="222"/>
      <c r="G1752" s="222"/>
      <c r="H1752" s="223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5"/>
      <c r="C1753" s="216"/>
      <c r="D1753" s="217"/>
      <c r="E1753" s="216"/>
      <c r="F1753" s="218"/>
      <c r="G1753" s="218"/>
      <c r="H1753" s="219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10"/>
      <c r="C1754" s="211"/>
      <c r="D1754" s="212"/>
      <c r="E1754" s="211"/>
      <c r="F1754" s="223"/>
      <c r="G1754" s="224"/>
      <c r="H1754" s="22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5"/>
      <c r="C1755" s="216"/>
      <c r="D1755" s="217"/>
      <c r="E1755" s="216"/>
      <c r="F1755" s="218"/>
      <c r="G1755" s="218"/>
      <c r="H1755" s="219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10"/>
      <c r="C1756" s="211"/>
      <c r="D1756" s="212"/>
      <c r="E1756" s="211"/>
      <c r="F1756" s="222"/>
      <c r="G1756" s="222"/>
      <c r="H1756" s="223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5"/>
      <c r="C1757" s="216"/>
      <c r="D1757" s="217"/>
      <c r="E1757" s="216"/>
      <c r="F1757" s="218"/>
      <c r="G1757" s="218"/>
      <c r="H1757" s="219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10"/>
      <c r="C1758" s="211"/>
      <c r="D1758" s="212"/>
      <c r="E1758" s="211"/>
      <c r="F1758" s="222"/>
      <c r="G1758" s="222"/>
      <c r="H1758" s="223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5"/>
      <c r="C1759" s="216"/>
      <c r="D1759" s="217"/>
      <c r="E1759" s="216"/>
      <c r="F1759" s="218"/>
      <c r="G1759" s="218"/>
      <c r="H1759" s="219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10"/>
      <c r="C1760" s="211"/>
      <c r="D1760" s="212"/>
      <c r="E1760" s="211"/>
      <c r="F1760" s="222"/>
      <c r="G1760" s="222"/>
      <c r="H1760" s="223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5"/>
      <c r="C1761" s="216"/>
      <c r="D1761" s="217"/>
      <c r="E1761" s="216"/>
      <c r="F1761" s="218"/>
      <c r="G1761" s="218"/>
      <c r="H1761" s="219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10"/>
      <c r="C1762" s="211"/>
      <c r="D1762" s="212"/>
      <c r="E1762" s="211"/>
      <c r="F1762" s="222"/>
      <c r="G1762" s="222"/>
      <c r="H1762" s="223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5"/>
      <c r="C1763" s="216"/>
      <c r="D1763" s="217"/>
      <c r="E1763" s="216"/>
      <c r="F1763" s="218"/>
      <c r="G1763" s="218"/>
      <c r="H1763" s="219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10"/>
      <c r="C1764" s="211"/>
      <c r="D1764" s="212"/>
      <c r="E1764" s="211"/>
      <c r="F1764" s="222"/>
      <c r="G1764" s="222"/>
      <c r="H1764" s="223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5"/>
      <c r="C1765" s="216"/>
      <c r="D1765" s="217"/>
      <c r="E1765" s="216"/>
      <c r="F1765" s="218"/>
      <c r="G1765" s="218"/>
      <c r="H1765" s="219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10"/>
      <c r="C1766" s="211"/>
      <c r="D1766" s="212"/>
      <c r="E1766" s="211"/>
      <c r="F1766" s="222"/>
      <c r="G1766" s="222"/>
      <c r="H1766" s="223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5"/>
      <c r="C1767" s="216"/>
      <c r="D1767" s="217"/>
      <c r="E1767" s="216"/>
      <c r="F1767" s="218"/>
      <c r="G1767" s="218"/>
      <c r="H1767" s="219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10"/>
      <c r="C1768" s="211"/>
      <c r="D1768" s="212"/>
      <c r="E1768" s="211"/>
      <c r="F1768" s="223"/>
      <c r="G1768" s="224"/>
      <c r="H1768" s="22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5"/>
      <c r="C1769" s="216"/>
      <c r="D1769" s="217"/>
      <c r="E1769" s="216"/>
      <c r="F1769" s="218"/>
      <c r="G1769" s="218"/>
      <c r="H1769" s="219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10"/>
      <c r="C1770" s="211"/>
      <c r="D1770" s="212"/>
      <c r="E1770" s="211"/>
      <c r="F1770" s="222"/>
      <c r="G1770" s="222"/>
      <c r="H1770" s="223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5"/>
      <c r="C1771" s="216"/>
      <c r="D1771" s="217"/>
      <c r="E1771" s="216"/>
      <c r="F1771" s="218"/>
      <c r="G1771" s="218"/>
      <c r="H1771" s="219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10"/>
      <c r="C1772" s="211"/>
      <c r="D1772" s="212"/>
      <c r="E1772" s="211"/>
      <c r="F1772" s="222"/>
      <c r="G1772" s="222"/>
      <c r="H1772" s="223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5"/>
      <c r="C1773" s="216"/>
      <c r="D1773" s="217"/>
      <c r="E1773" s="216"/>
      <c r="F1773" s="218"/>
      <c r="G1773" s="218"/>
      <c r="H1773" s="219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10"/>
      <c r="C1774" s="211"/>
      <c r="D1774" s="212"/>
      <c r="E1774" s="211"/>
      <c r="F1774" s="222"/>
      <c r="G1774" s="222"/>
      <c r="H1774" s="223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5"/>
      <c r="C1775" s="216"/>
      <c r="D1775" s="217"/>
      <c r="E1775" s="216"/>
      <c r="F1775" s="218"/>
      <c r="G1775" s="218"/>
      <c r="H1775" s="219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10"/>
      <c r="C1776" s="211"/>
      <c r="D1776" s="212"/>
      <c r="E1776" s="211"/>
      <c r="F1776" s="222"/>
      <c r="G1776" s="222"/>
      <c r="H1776" s="223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5"/>
      <c r="C1777" s="216"/>
      <c r="D1777" s="217"/>
      <c r="E1777" s="216"/>
      <c r="F1777" s="218"/>
      <c r="G1777" s="218"/>
      <c r="H1777" s="219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10"/>
      <c r="C1778" s="211"/>
      <c r="D1778" s="212"/>
      <c r="E1778" s="211"/>
      <c r="F1778" s="222"/>
      <c r="G1778" s="222"/>
      <c r="H1778" s="223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5"/>
      <c r="C1779" s="216"/>
      <c r="D1779" s="217"/>
      <c r="E1779" s="216"/>
      <c r="F1779" s="218"/>
      <c r="G1779" s="218"/>
      <c r="H1779" s="219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10"/>
      <c r="C1780" s="211"/>
      <c r="D1780" s="212"/>
      <c r="E1780" s="211"/>
      <c r="F1780" s="222"/>
      <c r="G1780" s="222"/>
      <c r="H1780" s="223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5"/>
      <c r="C1781" s="216"/>
      <c r="D1781" s="217"/>
      <c r="E1781" s="216"/>
      <c r="F1781" s="218"/>
      <c r="G1781" s="218"/>
      <c r="H1781" s="219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10"/>
      <c r="C1782" s="211"/>
      <c r="D1782" s="212"/>
      <c r="E1782" s="211"/>
      <c r="F1782" s="223"/>
      <c r="G1782" s="224"/>
      <c r="H1782" s="22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5"/>
      <c r="C1783" s="216"/>
      <c r="D1783" s="217"/>
      <c r="E1783" s="216"/>
      <c r="F1783" s="218"/>
      <c r="G1783" s="218"/>
      <c r="H1783" s="219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10"/>
      <c r="C1784" s="211"/>
      <c r="D1784" s="212"/>
      <c r="E1784" s="211"/>
      <c r="F1784" s="222"/>
      <c r="G1784" s="222"/>
      <c r="H1784" s="223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5"/>
      <c r="C1785" s="216"/>
      <c r="D1785" s="217"/>
      <c r="E1785" s="216"/>
      <c r="F1785" s="218"/>
      <c r="G1785" s="218"/>
      <c r="H1785" s="219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10"/>
      <c r="C1786" s="211"/>
      <c r="D1786" s="212"/>
      <c r="E1786" s="211"/>
      <c r="F1786" s="222"/>
      <c r="G1786" s="222"/>
      <c r="H1786" s="223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5"/>
      <c r="C1787" s="216"/>
      <c r="D1787" s="217"/>
      <c r="E1787" s="216"/>
      <c r="F1787" s="218"/>
      <c r="G1787" s="218"/>
      <c r="H1787" s="219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10"/>
      <c r="C1788" s="211"/>
      <c r="D1788" s="212"/>
      <c r="E1788" s="211"/>
      <c r="F1788" s="222"/>
      <c r="G1788" s="222"/>
      <c r="H1788" s="223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5"/>
      <c r="C1789" s="216"/>
      <c r="D1789" s="217"/>
      <c r="E1789" s="216"/>
      <c r="F1789" s="218"/>
      <c r="G1789" s="218"/>
      <c r="H1789" s="219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10"/>
      <c r="C1790" s="211"/>
      <c r="D1790" s="212"/>
      <c r="E1790" s="211"/>
      <c r="F1790" s="222"/>
      <c r="G1790" s="222"/>
      <c r="H1790" s="223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5"/>
      <c r="C1791" s="216"/>
      <c r="D1791" s="217"/>
      <c r="E1791" s="216"/>
      <c r="F1791" s="218"/>
      <c r="G1791" s="218"/>
      <c r="H1791" s="219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10"/>
      <c r="C1792" s="211"/>
      <c r="D1792" s="212"/>
      <c r="E1792" s="211"/>
      <c r="F1792" s="222"/>
      <c r="G1792" s="222"/>
      <c r="H1792" s="223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5"/>
      <c r="C1793" s="216"/>
      <c r="D1793" s="217"/>
      <c r="E1793" s="216"/>
      <c r="F1793" s="218"/>
      <c r="G1793" s="218"/>
      <c r="H1793" s="219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10"/>
      <c r="C1794" s="211"/>
      <c r="D1794" s="212"/>
      <c r="E1794" s="211"/>
      <c r="F1794" s="222"/>
      <c r="G1794" s="222"/>
      <c r="H1794" s="223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5"/>
      <c r="C1795" s="216"/>
      <c r="D1795" s="217"/>
      <c r="E1795" s="216"/>
      <c r="F1795" s="218"/>
      <c r="G1795" s="218"/>
      <c r="H1795" s="219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10"/>
      <c r="C1796" s="211"/>
      <c r="D1796" s="212"/>
      <c r="E1796" s="211"/>
      <c r="F1796" s="223"/>
      <c r="G1796" s="224"/>
      <c r="H1796" s="22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5"/>
      <c r="C1797" s="216"/>
      <c r="D1797" s="217"/>
      <c r="E1797" s="216"/>
      <c r="F1797" s="218"/>
      <c r="G1797" s="218"/>
      <c r="H1797" s="219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10"/>
      <c r="C1798" s="211"/>
      <c r="D1798" s="212"/>
      <c r="E1798" s="211"/>
      <c r="F1798" s="222"/>
      <c r="G1798" s="222"/>
      <c r="H1798" s="223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5"/>
      <c r="C1799" s="216"/>
      <c r="D1799" s="217"/>
      <c r="E1799" s="216"/>
      <c r="F1799" s="218"/>
      <c r="G1799" s="218"/>
      <c r="H1799" s="219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10"/>
      <c r="C1800" s="211"/>
      <c r="D1800" s="212"/>
      <c r="E1800" s="211"/>
      <c r="F1800" s="222"/>
      <c r="G1800" s="222"/>
      <c r="H1800" s="223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5"/>
      <c r="C1801" s="216"/>
      <c r="D1801" s="217"/>
      <c r="E1801" s="216"/>
      <c r="F1801" s="218"/>
      <c r="G1801" s="218"/>
      <c r="H1801" s="219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10"/>
      <c r="C1802" s="211"/>
      <c r="D1802" s="212"/>
      <c r="E1802" s="211"/>
      <c r="F1802" s="222"/>
      <c r="G1802" s="222"/>
      <c r="H1802" s="223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5"/>
      <c r="C1803" s="216"/>
      <c r="D1803" s="217"/>
      <c r="E1803" s="216"/>
      <c r="F1803" s="218"/>
      <c r="G1803" s="218"/>
      <c r="H1803" s="219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10"/>
      <c r="C1804" s="211"/>
      <c r="D1804" s="212"/>
      <c r="E1804" s="211"/>
      <c r="F1804" s="222"/>
      <c r="G1804" s="222"/>
      <c r="H1804" s="223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5"/>
      <c r="C1805" s="216"/>
      <c r="D1805" s="217"/>
      <c r="E1805" s="216"/>
      <c r="F1805" s="218"/>
      <c r="G1805" s="218"/>
      <c r="H1805" s="219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10"/>
      <c r="C1806" s="211"/>
      <c r="D1806" s="212"/>
      <c r="E1806" s="211"/>
      <c r="F1806" s="222"/>
      <c r="G1806" s="222"/>
      <c r="H1806" s="223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5"/>
      <c r="C1807" s="216"/>
      <c r="D1807" s="217"/>
      <c r="E1807" s="216"/>
      <c r="F1807" s="218"/>
      <c r="G1807" s="218"/>
      <c r="H1807" s="219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10"/>
      <c r="C1808" s="211"/>
      <c r="D1808" s="212"/>
      <c r="E1808" s="211"/>
      <c r="F1808" s="222"/>
      <c r="G1808" s="222"/>
      <c r="H1808" s="223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5"/>
      <c r="C1809" s="216"/>
      <c r="D1809" s="217"/>
      <c r="E1809" s="216"/>
      <c r="F1809" s="218"/>
      <c r="G1809" s="218"/>
      <c r="H1809" s="219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10"/>
      <c r="C1810" s="211"/>
      <c r="D1810" s="212"/>
      <c r="E1810" s="211"/>
      <c r="F1810" s="223"/>
      <c r="G1810" s="224"/>
      <c r="H1810" s="22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5"/>
      <c r="C1811" s="216"/>
      <c r="D1811" s="217"/>
      <c r="E1811" s="216"/>
      <c r="F1811" s="218"/>
      <c r="G1811" s="218"/>
      <c r="H1811" s="219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10"/>
      <c r="C1812" s="211"/>
      <c r="D1812" s="212"/>
      <c r="E1812" s="211"/>
      <c r="F1812" s="222"/>
      <c r="G1812" s="222"/>
      <c r="H1812" s="223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5"/>
      <c r="C1813" s="216"/>
      <c r="D1813" s="217"/>
      <c r="E1813" s="216"/>
      <c r="F1813" s="218"/>
      <c r="G1813" s="218"/>
      <c r="H1813" s="219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10"/>
      <c r="C1814" s="211"/>
      <c r="D1814" s="212"/>
      <c r="E1814" s="211"/>
      <c r="F1814" s="222"/>
      <c r="G1814" s="222"/>
      <c r="H1814" s="223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5"/>
      <c r="C1815" s="216"/>
      <c r="D1815" s="217"/>
      <c r="E1815" s="216"/>
      <c r="F1815" s="218"/>
      <c r="G1815" s="218"/>
      <c r="H1815" s="219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10"/>
      <c r="C1816" s="211"/>
      <c r="D1816" s="212"/>
      <c r="E1816" s="211"/>
      <c r="F1816" s="222"/>
      <c r="G1816" s="222"/>
      <c r="H1816" s="223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5"/>
      <c r="C1817" s="216"/>
      <c r="D1817" s="217"/>
      <c r="E1817" s="216"/>
      <c r="F1817" s="218"/>
      <c r="G1817" s="218"/>
      <c r="H1817" s="219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10"/>
      <c r="C1818" s="211"/>
      <c r="D1818" s="212"/>
      <c r="E1818" s="211"/>
      <c r="F1818" s="222"/>
      <c r="G1818" s="222"/>
      <c r="H1818" s="223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5"/>
      <c r="C1819" s="216"/>
      <c r="D1819" s="217"/>
      <c r="E1819" s="216"/>
      <c r="F1819" s="218"/>
      <c r="G1819" s="218"/>
      <c r="H1819" s="219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10"/>
      <c r="C1820" s="211"/>
      <c r="D1820" s="212"/>
      <c r="E1820" s="211"/>
      <c r="F1820" s="222"/>
      <c r="G1820" s="222"/>
      <c r="H1820" s="223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5"/>
      <c r="C1821" s="216"/>
      <c r="D1821" s="217"/>
      <c r="E1821" s="216"/>
      <c r="F1821" s="218"/>
      <c r="G1821" s="218"/>
      <c r="H1821" s="219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10"/>
      <c r="C1822" s="211"/>
      <c r="D1822" s="212"/>
      <c r="E1822" s="211"/>
      <c r="F1822" s="222"/>
      <c r="G1822" s="222"/>
      <c r="H1822" s="223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5"/>
      <c r="C1823" s="216"/>
      <c r="D1823" s="217"/>
      <c r="E1823" s="216"/>
      <c r="F1823" s="218"/>
      <c r="G1823" s="218"/>
      <c r="H1823" s="219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10"/>
      <c r="C1824" s="211"/>
      <c r="D1824" s="212"/>
      <c r="E1824" s="211"/>
      <c r="F1824" s="223"/>
      <c r="G1824" s="224"/>
      <c r="H1824" s="22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5"/>
      <c r="C1825" s="216"/>
      <c r="D1825" s="217"/>
      <c r="E1825" s="216"/>
      <c r="F1825" s="218"/>
      <c r="G1825" s="218"/>
      <c r="H1825" s="219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10"/>
      <c r="C1826" s="211"/>
      <c r="D1826" s="212"/>
      <c r="E1826" s="211"/>
      <c r="F1826" s="222"/>
      <c r="G1826" s="222"/>
      <c r="H1826" s="223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5"/>
      <c r="C1827" s="216"/>
      <c r="D1827" s="217"/>
      <c r="E1827" s="216"/>
      <c r="F1827" s="218"/>
      <c r="G1827" s="218"/>
      <c r="H1827" s="219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10"/>
      <c r="C1828" s="211"/>
      <c r="D1828" s="212"/>
      <c r="E1828" s="211"/>
      <c r="F1828" s="222"/>
      <c r="G1828" s="222"/>
      <c r="H1828" s="223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5"/>
      <c r="C1829" s="216"/>
      <c r="D1829" s="217"/>
      <c r="E1829" s="216"/>
      <c r="F1829" s="218"/>
      <c r="G1829" s="218"/>
      <c r="H1829" s="219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10"/>
      <c r="C1830" s="211"/>
      <c r="D1830" s="212"/>
      <c r="E1830" s="211"/>
      <c r="F1830" s="222"/>
      <c r="G1830" s="222"/>
      <c r="H1830" s="223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5"/>
      <c r="C1831" s="216"/>
      <c r="D1831" s="217"/>
      <c r="E1831" s="216"/>
      <c r="F1831" s="218"/>
      <c r="G1831" s="218"/>
      <c r="H1831" s="219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10"/>
      <c r="C1832" s="211"/>
      <c r="D1832" s="212"/>
      <c r="E1832" s="211"/>
      <c r="F1832" s="222"/>
      <c r="G1832" s="222"/>
      <c r="H1832" s="223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5"/>
      <c r="C1833" s="216"/>
      <c r="D1833" s="217"/>
      <c r="E1833" s="216"/>
      <c r="F1833" s="218"/>
      <c r="G1833" s="218"/>
      <c r="H1833" s="219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10"/>
      <c r="C1834" s="211"/>
      <c r="D1834" s="212"/>
      <c r="E1834" s="211"/>
      <c r="F1834" s="222"/>
      <c r="G1834" s="222"/>
      <c r="H1834" s="223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5"/>
      <c r="C1835" s="216"/>
      <c r="D1835" s="217"/>
      <c r="E1835" s="216"/>
      <c r="F1835" s="218"/>
      <c r="G1835" s="218"/>
      <c r="H1835" s="219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10"/>
      <c r="C1836" s="211"/>
      <c r="D1836" s="212"/>
      <c r="E1836" s="211"/>
      <c r="F1836" s="222"/>
      <c r="G1836" s="222"/>
      <c r="H1836" s="223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5"/>
      <c r="C1837" s="216"/>
      <c r="D1837" s="217"/>
      <c r="E1837" s="216"/>
      <c r="F1837" s="218"/>
      <c r="G1837" s="218"/>
      <c r="H1837" s="219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10"/>
      <c r="C1838" s="211"/>
      <c r="D1838" s="212"/>
      <c r="E1838" s="211"/>
      <c r="F1838" s="223"/>
      <c r="G1838" s="224"/>
      <c r="H1838" s="22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5"/>
      <c r="C1839" s="216"/>
      <c r="D1839" s="217"/>
      <c r="E1839" s="216"/>
      <c r="F1839" s="218"/>
      <c r="G1839" s="218"/>
      <c r="H1839" s="219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10"/>
      <c r="C1840" s="211"/>
      <c r="D1840" s="212"/>
      <c r="E1840" s="211"/>
      <c r="F1840" s="222"/>
      <c r="G1840" s="222"/>
      <c r="H1840" s="223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5"/>
      <c r="C1841" s="216"/>
      <c r="D1841" s="217"/>
      <c r="E1841" s="216"/>
      <c r="F1841" s="218"/>
      <c r="G1841" s="218"/>
      <c r="H1841" s="219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10"/>
      <c r="C1842" s="211"/>
      <c r="D1842" s="212"/>
      <c r="E1842" s="211"/>
      <c r="F1842" s="222"/>
      <c r="G1842" s="222"/>
      <c r="H1842" s="223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5"/>
      <c r="C1843" s="216"/>
      <c r="D1843" s="217"/>
      <c r="E1843" s="216"/>
      <c r="F1843" s="218"/>
      <c r="G1843" s="218"/>
      <c r="H1843" s="219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10"/>
      <c r="C1844" s="211"/>
      <c r="D1844" s="212"/>
      <c r="E1844" s="211"/>
      <c r="F1844" s="222"/>
      <c r="G1844" s="222"/>
      <c r="H1844" s="223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5"/>
      <c r="C1845" s="216"/>
      <c r="D1845" s="217"/>
      <c r="E1845" s="216"/>
      <c r="F1845" s="218"/>
      <c r="G1845" s="218"/>
      <c r="H1845" s="219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10"/>
      <c r="C1846" s="211"/>
      <c r="D1846" s="212"/>
      <c r="E1846" s="211"/>
      <c r="F1846" s="222"/>
      <c r="G1846" s="222"/>
      <c r="H1846" s="223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5"/>
      <c r="C1847" s="216"/>
      <c r="D1847" s="217"/>
      <c r="E1847" s="216"/>
      <c r="F1847" s="218"/>
      <c r="G1847" s="218"/>
      <c r="H1847" s="219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10"/>
      <c r="C1848" s="211"/>
      <c r="D1848" s="212"/>
      <c r="E1848" s="211"/>
      <c r="F1848" s="222"/>
      <c r="G1848" s="222"/>
      <c r="H1848" s="223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5"/>
      <c r="C1849" s="216"/>
      <c r="D1849" s="217"/>
      <c r="E1849" s="216"/>
      <c r="F1849" s="218"/>
      <c r="G1849" s="218"/>
      <c r="H1849" s="219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10"/>
      <c r="C1850" s="211"/>
      <c r="D1850" s="212"/>
      <c r="E1850" s="211"/>
      <c r="F1850" s="222"/>
      <c r="G1850" s="222"/>
      <c r="H1850" s="223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5"/>
      <c r="C1851" s="216"/>
      <c r="D1851" s="217"/>
      <c r="E1851" s="216"/>
      <c r="F1851" s="218"/>
      <c r="G1851" s="218"/>
      <c r="H1851" s="219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10"/>
      <c r="C1852" s="211"/>
      <c r="D1852" s="212"/>
      <c r="E1852" s="211"/>
      <c r="F1852" s="223"/>
      <c r="G1852" s="224"/>
      <c r="H1852" s="22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5"/>
      <c r="C1853" s="216"/>
      <c r="D1853" s="217"/>
      <c r="E1853" s="216"/>
      <c r="F1853" s="218"/>
      <c r="G1853" s="218"/>
      <c r="H1853" s="219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10"/>
      <c r="C1854" s="211"/>
      <c r="D1854" s="212"/>
      <c r="E1854" s="211"/>
      <c r="F1854" s="222"/>
      <c r="G1854" s="222"/>
      <c r="H1854" s="223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5"/>
      <c r="C1855" s="216"/>
      <c r="D1855" s="217"/>
      <c r="E1855" s="216"/>
      <c r="F1855" s="218"/>
      <c r="G1855" s="218"/>
      <c r="H1855" s="219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10"/>
      <c r="C1856" s="211"/>
      <c r="D1856" s="212"/>
      <c r="E1856" s="211"/>
      <c r="F1856" s="222"/>
      <c r="G1856" s="222"/>
      <c r="H1856" s="223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5"/>
      <c r="C1857" s="216"/>
      <c r="D1857" s="217"/>
      <c r="E1857" s="216"/>
      <c r="F1857" s="218"/>
      <c r="G1857" s="218"/>
      <c r="H1857" s="219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10"/>
      <c r="C1858" s="211"/>
      <c r="D1858" s="212"/>
      <c r="E1858" s="211"/>
      <c r="F1858" s="222"/>
      <c r="G1858" s="222"/>
      <c r="H1858" s="223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5"/>
      <c r="C1859" s="216"/>
      <c r="D1859" s="217"/>
      <c r="E1859" s="216"/>
      <c r="F1859" s="218"/>
      <c r="G1859" s="218"/>
      <c r="H1859" s="219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10"/>
      <c r="C1860" s="211"/>
      <c r="D1860" s="212"/>
      <c r="E1860" s="211"/>
      <c r="F1860" s="222"/>
      <c r="G1860" s="222"/>
      <c r="H1860" s="223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5"/>
      <c r="C1861" s="216"/>
      <c r="D1861" s="217"/>
      <c r="E1861" s="216"/>
      <c r="F1861" s="218"/>
      <c r="G1861" s="218"/>
      <c r="H1861" s="219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10"/>
      <c r="C1862" s="211"/>
      <c r="D1862" s="212"/>
      <c r="E1862" s="211"/>
      <c r="F1862" s="222"/>
      <c r="G1862" s="222"/>
      <c r="H1862" s="223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5"/>
      <c r="C1863" s="216"/>
      <c r="D1863" s="217"/>
      <c r="E1863" s="216"/>
      <c r="F1863" s="218"/>
      <c r="G1863" s="218"/>
      <c r="H1863" s="219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10"/>
      <c r="C1864" s="211"/>
      <c r="D1864" s="212"/>
      <c r="E1864" s="211"/>
      <c r="F1864" s="222"/>
      <c r="G1864" s="222"/>
      <c r="H1864" s="223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5"/>
      <c r="C1865" s="216"/>
      <c r="D1865" s="217"/>
      <c r="E1865" s="216"/>
      <c r="F1865" s="218"/>
      <c r="G1865" s="218"/>
      <c r="H1865" s="219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10"/>
      <c r="C1866" s="211"/>
      <c r="D1866" s="212"/>
      <c r="E1866" s="211"/>
      <c r="F1866" s="223"/>
      <c r="G1866" s="224"/>
      <c r="H1866" s="22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5"/>
      <c r="C1867" s="216"/>
      <c r="D1867" s="217"/>
      <c r="E1867" s="216"/>
      <c r="F1867" s="218"/>
      <c r="G1867" s="218"/>
      <c r="H1867" s="219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10"/>
      <c r="C1868" s="211"/>
      <c r="D1868" s="212"/>
      <c r="E1868" s="211"/>
      <c r="F1868" s="222"/>
      <c r="G1868" s="222"/>
      <c r="H1868" s="223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5"/>
      <c r="C1869" s="216"/>
      <c r="D1869" s="217"/>
      <c r="E1869" s="216"/>
      <c r="F1869" s="218"/>
      <c r="G1869" s="218"/>
      <c r="H1869" s="219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10"/>
      <c r="C1870" s="211"/>
      <c r="D1870" s="212"/>
      <c r="E1870" s="211"/>
      <c r="F1870" s="222"/>
      <c r="G1870" s="222"/>
      <c r="H1870" s="223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5"/>
      <c r="C1871" s="216"/>
      <c r="D1871" s="217"/>
      <c r="E1871" s="216"/>
      <c r="F1871" s="218"/>
      <c r="G1871" s="218"/>
      <c r="H1871" s="219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10"/>
      <c r="C1872" s="211"/>
      <c r="D1872" s="212"/>
      <c r="E1872" s="211"/>
      <c r="F1872" s="222"/>
      <c r="G1872" s="222"/>
      <c r="H1872" s="223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5"/>
      <c r="C1873" s="216"/>
      <c r="D1873" s="217"/>
      <c r="E1873" s="216"/>
      <c r="F1873" s="218"/>
      <c r="G1873" s="218"/>
      <c r="H1873" s="219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10"/>
      <c r="C1874" s="211"/>
      <c r="D1874" s="212"/>
      <c r="E1874" s="211"/>
      <c r="F1874" s="222"/>
      <c r="G1874" s="222"/>
      <c r="H1874" s="223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5"/>
      <c r="C1875" s="216"/>
      <c r="D1875" s="217"/>
      <c r="E1875" s="216"/>
      <c r="F1875" s="218"/>
      <c r="G1875" s="218"/>
      <c r="H1875" s="219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10"/>
      <c r="C1876" s="211"/>
      <c r="D1876" s="212"/>
      <c r="E1876" s="211"/>
      <c r="F1876" s="222"/>
      <c r="G1876" s="222"/>
      <c r="H1876" s="223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5"/>
      <c r="C1877" s="216"/>
      <c r="D1877" s="217"/>
      <c r="E1877" s="216"/>
      <c r="F1877" s="218"/>
      <c r="G1877" s="218"/>
      <c r="H1877" s="219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10"/>
      <c r="C1878" s="211"/>
      <c r="D1878" s="212"/>
      <c r="E1878" s="211"/>
      <c r="F1878" s="222"/>
      <c r="G1878" s="222"/>
      <c r="H1878" s="223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5"/>
      <c r="C1879" s="216"/>
      <c r="D1879" s="217"/>
      <c r="E1879" s="216"/>
      <c r="F1879" s="218"/>
      <c r="G1879" s="218"/>
      <c r="H1879" s="219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10"/>
      <c r="C1880" s="211"/>
      <c r="D1880" s="212"/>
      <c r="E1880" s="211"/>
      <c r="F1880" s="223"/>
      <c r="G1880" s="224"/>
      <c r="H1880" s="22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5"/>
      <c r="C1881" s="216"/>
      <c r="D1881" s="217"/>
      <c r="E1881" s="216"/>
      <c r="F1881" s="218"/>
      <c r="G1881" s="218"/>
      <c r="H1881" s="219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10"/>
      <c r="C1882" s="211"/>
      <c r="D1882" s="212"/>
      <c r="E1882" s="211"/>
      <c r="F1882" s="222"/>
      <c r="G1882" s="222"/>
      <c r="H1882" s="223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5"/>
      <c r="C1883" s="216"/>
      <c r="D1883" s="217"/>
      <c r="E1883" s="216"/>
      <c r="F1883" s="218"/>
      <c r="G1883" s="218"/>
      <c r="H1883" s="219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10"/>
      <c r="C1884" s="211"/>
      <c r="D1884" s="212"/>
      <c r="E1884" s="211"/>
      <c r="F1884" s="222"/>
      <c r="G1884" s="222"/>
      <c r="H1884" s="223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5"/>
      <c r="C1885" s="216"/>
      <c r="D1885" s="217"/>
      <c r="E1885" s="216"/>
      <c r="F1885" s="218"/>
      <c r="G1885" s="218"/>
      <c r="H1885" s="219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10"/>
      <c r="C1886" s="211"/>
      <c r="D1886" s="212"/>
      <c r="E1886" s="211"/>
      <c r="F1886" s="222"/>
      <c r="G1886" s="222"/>
      <c r="H1886" s="223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5"/>
      <c r="C1887" s="216"/>
      <c r="D1887" s="217"/>
      <c r="E1887" s="216"/>
      <c r="F1887" s="218"/>
      <c r="G1887" s="218"/>
      <c r="H1887" s="219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10"/>
      <c r="C1888" s="211"/>
      <c r="D1888" s="212"/>
      <c r="E1888" s="211"/>
      <c r="F1888" s="222"/>
      <c r="G1888" s="222"/>
      <c r="H1888" s="223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5"/>
      <c r="C1889" s="216"/>
      <c r="D1889" s="217"/>
      <c r="E1889" s="216"/>
      <c r="F1889" s="218"/>
      <c r="G1889" s="218"/>
      <c r="H1889" s="219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10"/>
      <c r="C1890" s="211"/>
      <c r="D1890" s="212"/>
      <c r="E1890" s="211"/>
      <c r="F1890" s="222"/>
      <c r="G1890" s="222"/>
      <c r="H1890" s="223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5"/>
      <c r="C1891" s="216"/>
      <c r="D1891" s="217"/>
      <c r="E1891" s="216"/>
      <c r="F1891" s="218"/>
      <c r="G1891" s="218"/>
      <c r="H1891" s="219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10"/>
      <c r="C1892" s="211"/>
      <c r="D1892" s="212"/>
      <c r="E1892" s="211"/>
      <c r="F1892" s="222"/>
      <c r="G1892" s="222"/>
      <c r="H1892" s="223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5"/>
      <c r="C1893" s="216"/>
      <c r="D1893" s="217"/>
      <c r="E1893" s="216"/>
      <c r="F1893" s="218"/>
      <c r="G1893" s="218"/>
      <c r="H1893" s="219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10"/>
      <c r="C1894" s="211"/>
      <c r="D1894" s="212"/>
      <c r="E1894" s="211"/>
      <c r="F1894" s="223"/>
      <c r="G1894" s="224"/>
      <c r="H1894" s="22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5"/>
      <c r="C1895" s="216"/>
      <c r="D1895" s="217"/>
      <c r="E1895" s="216"/>
      <c r="F1895" s="218"/>
      <c r="G1895" s="218"/>
      <c r="H1895" s="219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10"/>
      <c r="C1896" s="211"/>
      <c r="D1896" s="212"/>
      <c r="E1896" s="211"/>
      <c r="F1896" s="222"/>
      <c r="G1896" s="222"/>
      <c r="H1896" s="223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5"/>
      <c r="C1897" s="216"/>
      <c r="D1897" s="217"/>
      <c r="E1897" s="216"/>
      <c r="F1897" s="218"/>
      <c r="G1897" s="218"/>
      <c r="H1897" s="219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10"/>
      <c r="C1898" s="211"/>
      <c r="D1898" s="212"/>
      <c r="E1898" s="211"/>
      <c r="F1898" s="222"/>
      <c r="G1898" s="222"/>
      <c r="H1898" s="223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5"/>
      <c r="C1899" s="216"/>
      <c r="D1899" s="217"/>
      <c r="E1899" s="216"/>
      <c r="F1899" s="218"/>
      <c r="G1899" s="218"/>
      <c r="H1899" s="219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10"/>
      <c r="C1900" s="211"/>
      <c r="D1900" s="212"/>
      <c r="E1900" s="211"/>
      <c r="F1900" s="222"/>
      <c r="G1900" s="222"/>
      <c r="H1900" s="223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5"/>
      <c r="C1901" s="216"/>
      <c r="D1901" s="217"/>
      <c r="E1901" s="216"/>
      <c r="F1901" s="218"/>
      <c r="G1901" s="218"/>
      <c r="H1901" s="219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10"/>
      <c r="C1902" s="211"/>
      <c r="D1902" s="212"/>
      <c r="E1902" s="211"/>
      <c r="F1902" s="222"/>
      <c r="G1902" s="222"/>
      <c r="H1902" s="223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5"/>
      <c r="C1903" s="216"/>
      <c r="D1903" s="217"/>
      <c r="E1903" s="216"/>
      <c r="F1903" s="218"/>
      <c r="G1903" s="218"/>
      <c r="H1903" s="219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10"/>
      <c r="C1904" s="211"/>
      <c r="D1904" s="212"/>
      <c r="E1904" s="211"/>
      <c r="F1904" s="222"/>
      <c r="G1904" s="222"/>
      <c r="H1904" s="223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5"/>
      <c r="C1905" s="216"/>
      <c r="D1905" s="217"/>
      <c r="E1905" s="216"/>
      <c r="F1905" s="218"/>
      <c r="G1905" s="218"/>
      <c r="H1905" s="219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10"/>
      <c r="C1906" s="211"/>
      <c r="D1906" s="212"/>
      <c r="E1906" s="211"/>
      <c r="F1906" s="222"/>
      <c r="G1906" s="222"/>
      <c r="H1906" s="223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5"/>
      <c r="C1907" s="216"/>
      <c r="D1907" s="217"/>
      <c r="E1907" s="216"/>
      <c r="F1907" s="218"/>
      <c r="G1907" s="218"/>
      <c r="H1907" s="219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10"/>
      <c r="C1908" s="211"/>
      <c r="D1908" s="212"/>
      <c r="E1908" s="211"/>
      <c r="F1908" s="223"/>
      <c r="G1908" s="224"/>
      <c r="H1908" s="22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5"/>
      <c r="C1909" s="216"/>
      <c r="D1909" s="217"/>
      <c r="E1909" s="216"/>
      <c r="F1909" s="218"/>
      <c r="G1909" s="218"/>
      <c r="H1909" s="219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10"/>
      <c r="C1910" s="211"/>
      <c r="D1910" s="212"/>
      <c r="E1910" s="211"/>
      <c r="F1910" s="222"/>
      <c r="G1910" s="222"/>
      <c r="H1910" s="223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5"/>
      <c r="C1911" s="216"/>
      <c r="D1911" s="217"/>
      <c r="E1911" s="216"/>
      <c r="F1911" s="218"/>
      <c r="G1911" s="218"/>
      <c r="H1911" s="219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10"/>
      <c r="C1912" s="211"/>
      <c r="D1912" s="212"/>
      <c r="E1912" s="211"/>
      <c r="F1912" s="222"/>
      <c r="G1912" s="222"/>
      <c r="H1912" s="223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5"/>
      <c r="C1913" s="216"/>
      <c r="D1913" s="217"/>
      <c r="E1913" s="216"/>
      <c r="F1913" s="218"/>
      <c r="G1913" s="218"/>
      <c r="H1913" s="219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10"/>
      <c r="C1914" s="211"/>
      <c r="D1914" s="212"/>
      <c r="E1914" s="211"/>
      <c r="F1914" s="222"/>
      <c r="G1914" s="222"/>
      <c r="H1914" s="223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5"/>
      <c r="C1915" s="216"/>
      <c r="D1915" s="217"/>
      <c r="E1915" s="216"/>
      <c r="F1915" s="218"/>
      <c r="G1915" s="218"/>
      <c r="H1915" s="219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10"/>
      <c r="C1916" s="211"/>
      <c r="D1916" s="212"/>
      <c r="E1916" s="211"/>
      <c r="F1916" s="222"/>
      <c r="G1916" s="222"/>
      <c r="H1916" s="223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5"/>
      <c r="C1917" s="216"/>
      <c r="D1917" s="217"/>
      <c r="E1917" s="216"/>
      <c r="F1917" s="218"/>
      <c r="G1917" s="218"/>
      <c r="H1917" s="219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10"/>
      <c r="C1918" s="211"/>
      <c r="D1918" s="212"/>
      <c r="E1918" s="211"/>
      <c r="F1918" s="222"/>
      <c r="G1918" s="222"/>
      <c r="H1918" s="223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5"/>
      <c r="C1919" s="216"/>
      <c r="D1919" s="217"/>
      <c r="E1919" s="216"/>
      <c r="F1919" s="218"/>
      <c r="G1919" s="218"/>
      <c r="H1919" s="219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10"/>
      <c r="C1920" s="211"/>
      <c r="D1920" s="212"/>
      <c r="E1920" s="211"/>
      <c r="F1920" s="222"/>
      <c r="G1920" s="222"/>
      <c r="H1920" s="223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5"/>
      <c r="C1921" s="216"/>
      <c r="D1921" s="217"/>
      <c r="E1921" s="216"/>
      <c r="F1921" s="218"/>
      <c r="G1921" s="218"/>
      <c r="H1921" s="219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10"/>
      <c r="C1922" s="211"/>
      <c r="D1922" s="212"/>
      <c r="E1922" s="211"/>
      <c r="F1922" s="223"/>
      <c r="G1922" s="224"/>
      <c r="H1922" s="22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5"/>
      <c r="C1923" s="216"/>
      <c r="D1923" s="217"/>
      <c r="E1923" s="216"/>
      <c r="F1923" s="218"/>
      <c r="G1923" s="218"/>
      <c r="H1923" s="219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10"/>
      <c r="C1924" s="211"/>
      <c r="D1924" s="212"/>
      <c r="E1924" s="211"/>
      <c r="F1924" s="222"/>
      <c r="G1924" s="222"/>
      <c r="H1924" s="223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5"/>
      <c r="C1925" s="216"/>
      <c r="D1925" s="217"/>
      <c r="E1925" s="216"/>
      <c r="F1925" s="218"/>
      <c r="G1925" s="218"/>
      <c r="H1925" s="219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10"/>
      <c r="C1926" s="211"/>
      <c r="D1926" s="212"/>
      <c r="E1926" s="211"/>
      <c r="F1926" s="222"/>
      <c r="G1926" s="222"/>
      <c r="H1926" s="223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5"/>
      <c r="C1927" s="216"/>
      <c r="D1927" s="217"/>
      <c r="E1927" s="216"/>
      <c r="F1927" s="218"/>
      <c r="G1927" s="218"/>
      <c r="H1927" s="219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10"/>
      <c r="C1928" s="211"/>
      <c r="D1928" s="212"/>
      <c r="E1928" s="211"/>
      <c r="F1928" s="222"/>
      <c r="G1928" s="222"/>
      <c r="H1928" s="223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5"/>
      <c r="C1929" s="216"/>
      <c r="D1929" s="217"/>
      <c r="E1929" s="216"/>
      <c r="F1929" s="218"/>
      <c r="G1929" s="218"/>
      <c r="H1929" s="219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10"/>
      <c r="C1930" s="211"/>
      <c r="D1930" s="212"/>
      <c r="E1930" s="211"/>
      <c r="F1930" s="222"/>
      <c r="G1930" s="222"/>
      <c r="H1930" s="223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5"/>
      <c r="C1931" s="216"/>
      <c r="D1931" s="217"/>
      <c r="E1931" s="216"/>
      <c r="F1931" s="218"/>
      <c r="G1931" s="218"/>
      <c r="H1931" s="219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10"/>
      <c r="C1932" s="211"/>
      <c r="D1932" s="212"/>
      <c r="E1932" s="211"/>
      <c r="F1932" s="222"/>
      <c r="G1932" s="222"/>
      <c r="H1932" s="223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5"/>
      <c r="C1933" s="216"/>
      <c r="D1933" s="217"/>
      <c r="E1933" s="216"/>
      <c r="F1933" s="218"/>
      <c r="G1933" s="218"/>
      <c r="H1933" s="219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10"/>
      <c r="C1934" s="211"/>
      <c r="D1934" s="212"/>
      <c r="E1934" s="211"/>
      <c r="F1934" s="222"/>
      <c r="G1934" s="222"/>
      <c r="H1934" s="223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5"/>
      <c r="C1935" s="216"/>
      <c r="D1935" s="217"/>
      <c r="E1935" s="216"/>
      <c r="F1935" s="218"/>
      <c r="G1935" s="218"/>
      <c r="H1935" s="219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10"/>
      <c r="C1936" s="211"/>
      <c r="D1936" s="212"/>
      <c r="E1936" s="211"/>
      <c r="F1936" s="223"/>
      <c r="G1936" s="224"/>
      <c r="H1936" s="22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5"/>
      <c r="C1937" s="216"/>
      <c r="D1937" s="217"/>
      <c r="E1937" s="216"/>
      <c r="F1937" s="218"/>
      <c r="G1937" s="218"/>
      <c r="H1937" s="219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10"/>
      <c r="C1938" s="211"/>
      <c r="D1938" s="212"/>
      <c r="E1938" s="211"/>
      <c r="F1938" s="222"/>
      <c r="G1938" s="222"/>
      <c r="H1938" s="223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5"/>
      <c r="C1939" s="216"/>
      <c r="D1939" s="217"/>
      <c r="E1939" s="216"/>
      <c r="F1939" s="218"/>
      <c r="G1939" s="218"/>
      <c r="H1939" s="219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10"/>
      <c r="C1940" s="211"/>
      <c r="D1940" s="212"/>
      <c r="E1940" s="211"/>
      <c r="F1940" s="222"/>
      <c r="G1940" s="222"/>
      <c r="H1940" s="223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5"/>
      <c r="C1941" s="216"/>
      <c r="D1941" s="217"/>
      <c r="E1941" s="216"/>
      <c r="F1941" s="218"/>
      <c r="G1941" s="218"/>
      <c r="H1941" s="219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10"/>
      <c r="C1942" s="211"/>
      <c r="D1942" s="212"/>
      <c r="E1942" s="211"/>
      <c r="F1942" s="222"/>
      <c r="G1942" s="222"/>
      <c r="H1942" s="223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5"/>
      <c r="C1943" s="216"/>
      <c r="D1943" s="217"/>
      <c r="E1943" s="216"/>
      <c r="F1943" s="218"/>
      <c r="G1943" s="218"/>
      <c r="H1943" s="219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10"/>
      <c r="C1944" s="211"/>
      <c r="D1944" s="212"/>
      <c r="E1944" s="211"/>
      <c r="F1944" s="222"/>
      <c r="G1944" s="222"/>
      <c r="H1944" s="223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5"/>
      <c r="C1945" s="216"/>
      <c r="D1945" s="217"/>
      <c r="E1945" s="216"/>
      <c r="F1945" s="218"/>
      <c r="G1945" s="218"/>
      <c r="H1945" s="219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10"/>
      <c r="C1946" s="211"/>
      <c r="D1946" s="212"/>
      <c r="E1946" s="211"/>
      <c r="F1946" s="222"/>
      <c r="G1946" s="222"/>
      <c r="H1946" s="223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5"/>
      <c r="C1947" s="216"/>
      <c r="D1947" s="217"/>
      <c r="E1947" s="216"/>
      <c r="F1947" s="218"/>
      <c r="G1947" s="218"/>
      <c r="H1947" s="219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10"/>
      <c r="C1948" s="211"/>
      <c r="D1948" s="212"/>
      <c r="E1948" s="211"/>
      <c r="F1948" s="222"/>
      <c r="G1948" s="222"/>
      <c r="H1948" s="223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5"/>
      <c r="C1949" s="216"/>
      <c r="D1949" s="217"/>
      <c r="E1949" s="216"/>
      <c r="F1949" s="218"/>
      <c r="G1949" s="218"/>
      <c r="H1949" s="219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10"/>
      <c r="C1950" s="211"/>
      <c r="D1950" s="212"/>
      <c r="E1950" s="211"/>
      <c r="F1950" s="223"/>
      <c r="G1950" s="224"/>
      <c r="H1950" s="22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5"/>
      <c r="C1951" s="216"/>
      <c r="D1951" s="217"/>
      <c r="E1951" s="216"/>
      <c r="F1951" s="218"/>
      <c r="G1951" s="218"/>
      <c r="H1951" s="219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10"/>
      <c r="C1952" s="211"/>
      <c r="D1952" s="212"/>
      <c r="E1952" s="211"/>
      <c r="F1952" s="222"/>
      <c r="G1952" s="222"/>
      <c r="H1952" s="223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5"/>
      <c r="C1953" s="216"/>
      <c r="D1953" s="217"/>
      <c r="E1953" s="216"/>
      <c r="F1953" s="218"/>
      <c r="G1953" s="218"/>
      <c r="H1953" s="219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10"/>
      <c r="C1954" s="211"/>
      <c r="D1954" s="212"/>
      <c r="E1954" s="211"/>
      <c r="F1954" s="222"/>
      <c r="G1954" s="222"/>
      <c r="H1954" s="223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5"/>
      <c r="C1955" s="216"/>
      <c r="D1955" s="217"/>
      <c r="E1955" s="216"/>
      <c r="F1955" s="218"/>
      <c r="G1955" s="218"/>
      <c r="H1955" s="219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10"/>
      <c r="C1956" s="211"/>
      <c r="D1956" s="212"/>
      <c r="E1956" s="211"/>
      <c r="F1956" s="222"/>
      <c r="G1956" s="222"/>
      <c r="H1956" s="223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5"/>
      <c r="C1957" s="216"/>
      <c r="D1957" s="217"/>
      <c r="E1957" s="216"/>
      <c r="F1957" s="218"/>
      <c r="G1957" s="218"/>
      <c r="H1957" s="219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10"/>
      <c r="C1958" s="211"/>
      <c r="D1958" s="212"/>
      <c r="E1958" s="211"/>
      <c r="F1958" s="222"/>
      <c r="G1958" s="222"/>
      <c r="H1958" s="223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5"/>
      <c r="C1959" s="216"/>
      <c r="D1959" s="217"/>
      <c r="E1959" s="216"/>
      <c r="F1959" s="218"/>
      <c r="G1959" s="218"/>
      <c r="H1959" s="219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10"/>
      <c r="C1960" s="211"/>
      <c r="D1960" s="212"/>
      <c r="E1960" s="211"/>
      <c r="F1960" s="222"/>
      <c r="G1960" s="222"/>
      <c r="H1960" s="223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5"/>
      <c r="C1961" s="216"/>
      <c r="D1961" s="217"/>
      <c r="E1961" s="216"/>
      <c r="F1961" s="218"/>
      <c r="G1961" s="218"/>
      <c r="H1961" s="219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10"/>
      <c r="C1962" s="211"/>
      <c r="D1962" s="212"/>
      <c r="E1962" s="211"/>
      <c r="F1962" s="222"/>
      <c r="G1962" s="222"/>
      <c r="H1962" s="223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5"/>
      <c r="C1963" s="216"/>
      <c r="D1963" s="217"/>
      <c r="E1963" s="216"/>
      <c r="F1963" s="218"/>
      <c r="G1963" s="218"/>
      <c r="H1963" s="219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10"/>
      <c r="C1964" s="211"/>
      <c r="D1964" s="212"/>
      <c r="E1964" s="211"/>
      <c r="F1964" s="223"/>
      <c r="G1964" s="224"/>
      <c r="H1964" s="22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5"/>
      <c r="C1965" s="216"/>
      <c r="D1965" s="217"/>
      <c r="E1965" s="216"/>
      <c r="F1965" s="218"/>
      <c r="G1965" s="218"/>
      <c r="H1965" s="219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10"/>
      <c r="C1966" s="211"/>
      <c r="D1966" s="212"/>
      <c r="E1966" s="211"/>
      <c r="F1966" s="222"/>
      <c r="G1966" s="222"/>
      <c r="H1966" s="223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5"/>
      <c r="C1967" s="216"/>
      <c r="D1967" s="217"/>
      <c r="E1967" s="216"/>
      <c r="F1967" s="218"/>
      <c r="G1967" s="218"/>
      <c r="H1967" s="219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10"/>
      <c r="C1968" s="211"/>
      <c r="D1968" s="212"/>
      <c r="E1968" s="211"/>
      <c r="F1968" s="223"/>
      <c r="G1968" s="224"/>
      <c r="H1968" s="22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5"/>
      <c r="C1969" s="216"/>
      <c r="D1969" s="217"/>
      <c r="E1969" s="216"/>
      <c r="F1969" s="218"/>
      <c r="G1969" s="218"/>
      <c r="H1969" s="219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10"/>
      <c r="C1970" s="211"/>
      <c r="D1970" s="212"/>
      <c r="E1970" s="211"/>
      <c r="F1970" s="222"/>
      <c r="G1970" s="222"/>
      <c r="H1970" s="223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5"/>
      <c r="C1971" s="216"/>
      <c r="D1971" s="217"/>
      <c r="E1971" s="216"/>
      <c r="F1971" s="218"/>
      <c r="G1971" s="218"/>
      <c r="H1971" s="219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10"/>
      <c r="C1972" s="211"/>
      <c r="D1972" s="212"/>
      <c r="E1972" s="211"/>
      <c r="F1972" s="222"/>
      <c r="G1972" s="222"/>
      <c r="H1972" s="223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5"/>
      <c r="C1973" s="216"/>
      <c r="D1973" s="217"/>
      <c r="E1973" s="216"/>
      <c r="F1973" s="218"/>
      <c r="G1973" s="218"/>
      <c r="H1973" s="219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10"/>
      <c r="C1974" s="211"/>
      <c r="D1974" s="212"/>
      <c r="E1974" s="211"/>
      <c r="F1974" s="222"/>
      <c r="G1974" s="222"/>
      <c r="H1974" s="223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5"/>
      <c r="C1975" s="216"/>
      <c r="D1975" s="217"/>
      <c r="E1975" s="216"/>
      <c r="F1975" s="218"/>
      <c r="G1975" s="218"/>
      <c r="H1975" s="219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10"/>
      <c r="C1976" s="211"/>
      <c r="D1976" s="212"/>
      <c r="E1976" s="211"/>
      <c r="F1976" s="222"/>
      <c r="G1976" s="222"/>
      <c r="H1976" s="223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5"/>
      <c r="C1977" s="216"/>
      <c r="D1977" s="217"/>
      <c r="E1977" s="216"/>
      <c r="F1977" s="218"/>
      <c r="G1977" s="218"/>
      <c r="H1977" s="219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10"/>
      <c r="C1978" s="211"/>
      <c r="D1978" s="212"/>
      <c r="E1978" s="211"/>
      <c r="F1978" s="222"/>
      <c r="G1978" s="222"/>
      <c r="H1978" s="223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5"/>
      <c r="C1979" s="216"/>
      <c r="D1979" s="217"/>
      <c r="E1979" s="216"/>
      <c r="F1979" s="218"/>
      <c r="G1979" s="218"/>
      <c r="H1979" s="219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10"/>
      <c r="C1980" s="211"/>
      <c r="D1980" s="212"/>
      <c r="E1980" s="211"/>
      <c r="F1980" s="222"/>
      <c r="G1980" s="222"/>
      <c r="H1980" s="223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5"/>
      <c r="C1981" s="216"/>
      <c r="D1981" s="217"/>
      <c r="E1981" s="216"/>
      <c r="F1981" s="218"/>
      <c r="G1981" s="218"/>
      <c r="H1981" s="219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10"/>
      <c r="C1982" s="211"/>
      <c r="D1982" s="212"/>
      <c r="E1982" s="211"/>
      <c r="F1982" s="222"/>
      <c r="G1982" s="222"/>
      <c r="H1982" s="223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5"/>
      <c r="C1983" s="216"/>
      <c r="D1983" s="217"/>
      <c r="E1983" s="216"/>
      <c r="F1983" s="218"/>
      <c r="G1983" s="218"/>
      <c r="H1983" s="219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10"/>
      <c r="C1984" s="211"/>
      <c r="D1984" s="212"/>
      <c r="E1984" s="211"/>
      <c r="F1984" s="220"/>
      <c r="G1984" s="221"/>
      <c r="H1984" s="221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5"/>
      <c r="C1985" s="216"/>
      <c r="D1985" s="217"/>
      <c r="E1985" s="216"/>
      <c r="F1985" s="218"/>
      <c r="G1985" s="218"/>
      <c r="H1985" s="219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10"/>
      <c r="C1986" s="211"/>
      <c r="D1986" s="212"/>
      <c r="E1986" s="211"/>
      <c r="F1986" s="213"/>
      <c r="G1986" s="214"/>
      <c r="H1986" s="214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5"/>
      <c r="C1987" s="216"/>
      <c r="D1987" s="217"/>
      <c r="E1987" s="216"/>
      <c r="F1987" s="218"/>
      <c r="G1987" s="218"/>
      <c r="H1987" s="219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03"/>
      <c r="C1988" s="204"/>
      <c r="D1988" s="205"/>
      <c r="E1988" s="204"/>
      <c r="F1988" s="206"/>
      <c r="G1988" s="207"/>
      <c r="H1988" s="207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08"/>
      <c r="C1989" s="208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09"/>
      <c r="E1990" s="209"/>
    </row>
    <row r="1991" spans="1:19" ht="21" customHeight="1" x14ac:dyDescent="0.2">
      <c r="B1991" s="9"/>
      <c r="C1991" s="9"/>
      <c r="D1991" s="202"/>
      <c r="E1991" s="202"/>
    </row>
    <row r="1992" spans="1:19" ht="21" customHeight="1" x14ac:dyDescent="0.2">
      <c r="B1992" s="9"/>
      <c r="C1992" s="9"/>
      <c r="D1992" s="202"/>
      <c r="E1992" s="202"/>
    </row>
    <row r="1993" spans="1:19" ht="21" customHeight="1" x14ac:dyDescent="0.2">
      <c r="B1993" s="9"/>
      <c r="C1993" s="9"/>
      <c r="D1993" s="202"/>
      <c r="E1993" s="202"/>
    </row>
    <row r="1994" spans="1:19" ht="21" customHeight="1" x14ac:dyDescent="0.2">
      <c r="B1994" s="9"/>
      <c r="C1994" s="9"/>
      <c r="D1994" s="202"/>
      <c r="E1994" s="202"/>
    </row>
    <row r="1995" spans="1:19" ht="21" customHeight="1" x14ac:dyDescent="0.2">
      <c r="B1995" s="9"/>
      <c r="C1995" s="9"/>
      <c r="D1995" s="202"/>
      <c r="E1995" s="202"/>
    </row>
    <row r="1996" spans="1:19" ht="21" customHeight="1" x14ac:dyDescent="0.2">
      <c r="B1996" s="9"/>
      <c r="C1996" s="9"/>
      <c r="D1996" s="202"/>
      <c r="E1996" s="202"/>
    </row>
    <row r="1997" spans="1:19" ht="21" customHeight="1" x14ac:dyDescent="0.2">
      <c r="B1997" s="9"/>
      <c r="C1997" s="9"/>
      <c r="D1997" s="202"/>
      <c r="E1997" s="202"/>
    </row>
    <row r="1998" spans="1:19" ht="21" customHeight="1" x14ac:dyDescent="0.2">
      <c r="B1998" s="9"/>
      <c r="C1998" s="9"/>
      <c r="D1998" s="202"/>
      <c r="E1998" s="202"/>
    </row>
    <row r="1999" spans="1:19" ht="21" customHeight="1" x14ac:dyDescent="0.2">
      <c r="B1999" s="9"/>
      <c r="C1999" s="9"/>
      <c r="D1999" s="202"/>
      <c r="E1999" s="202"/>
    </row>
    <row r="2000" spans="1:19" ht="21" customHeight="1" x14ac:dyDescent="0.2">
      <c r="B2000" s="9"/>
      <c r="C2000" s="9"/>
      <c r="D2000" s="202"/>
      <c r="E2000" s="202"/>
    </row>
    <row r="2001" spans="2:5" ht="21" customHeight="1" x14ac:dyDescent="0.2">
      <c r="B2001" s="9"/>
      <c r="C2001" s="9"/>
      <c r="D2001" s="202"/>
      <c r="E2001" s="202"/>
    </row>
    <row r="2002" spans="2:5" ht="21" customHeight="1" x14ac:dyDescent="0.2">
      <c r="B2002" s="9"/>
      <c r="C2002" s="9"/>
      <c r="D2002" s="202"/>
      <c r="E2002" s="202"/>
    </row>
    <row r="2003" spans="2:5" ht="21" customHeight="1" x14ac:dyDescent="0.2">
      <c r="B2003" s="9"/>
      <c r="C2003" s="9"/>
      <c r="D2003" s="202"/>
      <c r="E2003" s="202"/>
    </row>
    <row r="2004" spans="2:5" ht="21" customHeight="1" x14ac:dyDescent="0.2">
      <c r="B2004" s="9"/>
      <c r="C2004" s="9"/>
      <c r="D2004" s="202"/>
      <c r="E2004" s="202"/>
    </row>
    <row r="2005" spans="2:5" ht="21" customHeight="1" x14ac:dyDescent="0.2">
      <c r="B2005" s="9"/>
      <c r="C2005" s="9"/>
      <c r="D2005" s="202"/>
      <c r="E2005" s="202"/>
    </row>
    <row r="2006" spans="2:5" ht="21" customHeight="1" x14ac:dyDescent="0.2">
      <c r="B2006" s="9"/>
      <c r="C2006" s="9"/>
      <c r="D2006" s="202"/>
      <c r="E2006" s="202"/>
    </row>
    <row r="2007" spans="2:5" ht="21" customHeight="1" x14ac:dyDescent="0.2">
      <c r="B2007" s="9"/>
      <c r="C2007" s="9"/>
      <c r="D2007" s="202"/>
      <c r="E2007" s="202"/>
    </row>
    <row r="2008" spans="2:5" ht="21" customHeight="1" x14ac:dyDescent="0.2">
      <c r="B2008" s="9"/>
      <c r="C2008" s="9"/>
      <c r="D2008" s="202"/>
      <c r="E2008" s="202"/>
    </row>
    <row r="2009" spans="2:5" ht="21" customHeight="1" x14ac:dyDescent="0.2">
      <c r="B2009" s="9"/>
      <c r="C2009" s="9"/>
      <c r="D2009" s="202"/>
      <c r="E2009" s="202"/>
    </row>
    <row r="2010" spans="2:5" ht="21" customHeight="1" x14ac:dyDescent="0.2">
      <c r="B2010" s="9"/>
      <c r="C2010" s="9"/>
      <c r="D2010" s="202"/>
      <c r="E2010" s="202"/>
    </row>
    <row r="2011" spans="2:5" ht="21" customHeight="1" x14ac:dyDescent="0.2">
      <c r="B2011" s="9"/>
      <c r="C2011" s="9"/>
      <c r="D2011" s="202"/>
      <c r="E2011" s="202"/>
    </row>
    <row r="2012" spans="2:5" ht="21" customHeight="1" x14ac:dyDescent="0.2">
      <c r="B2012" s="9"/>
      <c r="C2012" s="9"/>
      <c r="D2012" s="202"/>
      <c r="E2012" s="202"/>
    </row>
    <row r="2013" spans="2:5" ht="21" customHeight="1" x14ac:dyDescent="0.2">
      <c r="B2013" s="9"/>
      <c r="C2013" s="9"/>
      <c r="D2013" s="202"/>
      <c r="E2013" s="202"/>
    </row>
    <row r="2014" spans="2:5" ht="21" customHeight="1" x14ac:dyDescent="0.2">
      <c r="B2014" s="9"/>
      <c r="C2014" s="9"/>
      <c r="D2014" s="202"/>
      <c r="E2014" s="202"/>
    </row>
    <row r="2015" spans="2:5" ht="21" customHeight="1" x14ac:dyDescent="0.2">
      <c r="B2015" s="9"/>
      <c r="C2015" s="9"/>
      <c r="D2015" s="202"/>
      <c r="E2015" s="202"/>
    </row>
    <row r="2016" spans="2:5" ht="21" customHeight="1" x14ac:dyDescent="0.2">
      <c r="B2016" s="9"/>
      <c r="C2016" s="9"/>
      <c r="D2016" s="202"/>
      <c r="E2016" s="202"/>
    </row>
    <row r="2017" spans="2:5" ht="21" customHeight="1" x14ac:dyDescent="0.2">
      <c r="B2017" s="9"/>
      <c r="C2017" s="9"/>
      <c r="D2017" s="202"/>
      <c r="E2017" s="202"/>
    </row>
    <row r="2018" spans="2:5" ht="21" customHeight="1" x14ac:dyDescent="0.2">
      <c r="B2018" s="9"/>
      <c r="C2018" s="9"/>
      <c r="D2018" s="202"/>
      <c r="E2018" s="202"/>
    </row>
    <row r="2019" spans="2:5" ht="21" customHeight="1" x14ac:dyDescent="0.2">
      <c r="B2019" s="9"/>
      <c r="C2019" s="9"/>
      <c r="D2019" s="202"/>
      <c r="E2019" s="202"/>
    </row>
    <row r="2020" spans="2:5" ht="21" customHeight="1" x14ac:dyDescent="0.2">
      <c r="B2020" s="9"/>
      <c r="C2020" s="9"/>
      <c r="D2020" s="202"/>
      <c r="E2020" s="202"/>
    </row>
    <row r="2021" spans="2:5" ht="21" customHeight="1" x14ac:dyDescent="0.2">
      <c r="B2021" s="9"/>
      <c r="C2021" s="9"/>
      <c r="D2021" s="202"/>
      <c r="E2021" s="202"/>
    </row>
    <row r="2022" spans="2:5" ht="21" customHeight="1" x14ac:dyDescent="0.2">
      <c r="B2022" s="9"/>
      <c r="C2022" s="9"/>
      <c r="D2022" s="202"/>
      <c r="E2022" s="202"/>
    </row>
    <row r="2023" spans="2:5" ht="21" customHeight="1" x14ac:dyDescent="0.2">
      <c r="B2023" s="9"/>
      <c r="C2023" s="9"/>
      <c r="D2023" s="202"/>
      <c r="E2023" s="202"/>
    </row>
    <row r="2024" spans="2:5" ht="21" customHeight="1" x14ac:dyDescent="0.2">
      <c r="B2024" s="9"/>
      <c r="C2024" s="9"/>
      <c r="D2024" s="202"/>
      <c r="E2024" s="202"/>
    </row>
    <row r="2025" spans="2:5" ht="21" customHeight="1" x14ac:dyDescent="0.2">
      <c r="B2025" s="9"/>
      <c r="C2025" s="9"/>
      <c r="D2025" s="202"/>
      <c r="E2025" s="202"/>
    </row>
    <row r="2026" spans="2:5" ht="21" customHeight="1" x14ac:dyDescent="0.2">
      <c r="B2026" s="9"/>
      <c r="C2026" s="9"/>
      <c r="D2026" s="202"/>
      <c r="E2026" s="202"/>
    </row>
    <row r="2027" spans="2:5" ht="21" customHeight="1" x14ac:dyDescent="0.2">
      <c r="B2027" s="9"/>
      <c r="C2027" s="9"/>
      <c r="D2027" s="202"/>
      <c r="E2027" s="202"/>
    </row>
    <row r="2028" spans="2:5" ht="21" customHeight="1" x14ac:dyDescent="0.2">
      <c r="B2028" s="9"/>
      <c r="C2028" s="9"/>
      <c r="D2028" s="202"/>
      <c r="E2028" s="202"/>
    </row>
    <row r="2029" spans="2:5" ht="21" customHeight="1" x14ac:dyDescent="0.2">
      <c r="B2029" s="9"/>
      <c r="C2029" s="9"/>
      <c r="D2029" s="202"/>
      <c r="E2029" s="202"/>
    </row>
    <row r="2030" spans="2:5" ht="21" customHeight="1" x14ac:dyDescent="0.2">
      <c r="B2030" s="9"/>
      <c r="C2030" s="9"/>
      <c r="D2030" s="202"/>
      <c r="E2030" s="202"/>
    </row>
    <row r="2031" spans="2:5" ht="21" customHeight="1" x14ac:dyDescent="0.2">
      <c r="B2031" s="9"/>
      <c r="C2031" s="9"/>
      <c r="D2031" s="202"/>
      <c r="E2031" s="202"/>
    </row>
    <row r="2032" spans="2:5" ht="21" customHeight="1" x14ac:dyDescent="0.2">
      <c r="B2032" s="9"/>
      <c r="C2032" s="9"/>
      <c r="D2032" s="202"/>
      <c r="E2032" s="202"/>
    </row>
    <row r="2033" spans="2:5" ht="21" customHeight="1" x14ac:dyDescent="0.2">
      <c r="B2033" s="9"/>
      <c r="C2033" s="9"/>
      <c r="D2033" s="202"/>
      <c r="E2033" s="202"/>
    </row>
    <row r="2034" spans="2:5" ht="21" customHeight="1" x14ac:dyDescent="0.2">
      <c r="B2034" s="9"/>
      <c r="C2034" s="9"/>
      <c r="D2034" s="202"/>
      <c r="E2034" s="202"/>
    </row>
    <row r="2035" spans="2:5" ht="21" customHeight="1" x14ac:dyDescent="0.2">
      <c r="B2035" s="9"/>
      <c r="C2035" s="9"/>
      <c r="D2035" s="202"/>
      <c r="E2035" s="202"/>
    </row>
    <row r="2036" spans="2:5" ht="21" customHeight="1" x14ac:dyDescent="0.2">
      <c r="B2036" s="9"/>
      <c r="C2036" s="9"/>
      <c r="D2036" s="202"/>
      <c r="E2036" s="202"/>
    </row>
    <row r="2037" spans="2:5" ht="21" customHeight="1" x14ac:dyDescent="0.2">
      <c r="B2037" s="9"/>
      <c r="C2037" s="9"/>
      <c r="D2037" s="202"/>
      <c r="E2037" s="202"/>
    </row>
    <row r="2038" spans="2:5" ht="21" customHeight="1" x14ac:dyDescent="0.2">
      <c r="B2038" s="9"/>
      <c r="C2038" s="9"/>
      <c r="D2038" s="202"/>
      <c r="E2038" s="202"/>
    </row>
    <row r="2039" spans="2:5" ht="21" customHeight="1" x14ac:dyDescent="0.2">
      <c r="B2039" s="9"/>
      <c r="C2039" s="9"/>
      <c r="D2039" s="202"/>
      <c r="E2039" s="202"/>
    </row>
    <row r="2040" spans="2:5" ht="21" customHeight="1" x14ac:dyDescent="0.2">
      <c r="B2040" s="9"/>
      <c r="C2040" s="9"/>
      <c r="D2040" s="202"/>
      <c r="E2040" s="202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D1:E1"/>
    <mergeCell ref="B3:C3"/>
    <mergeCell ref="D3:E3"/>
    <mergeCell ref="F3:H3"/>
    <mergeCell ref="L1:P1"/>
    <mergeCell ref="J2:P2"/>
    <mergeCell ref="D2:E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07CD2C1-AF3C-4735-B69A-16163B7430C4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E19CD7CF-FED3-48C8-A056-ED8CD1060285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06123602-7099-4CB1-842B-A78DAFC1B937}">
          <x14:formula1>
            <xm:f>Parameter!$A$14:$A$15</xm:f>
          </x14:formula1>
          <xm:sqref>D4:E1988</xm:sqref>
        </x14:dataValidation>
        <x14:dataValidation type="list" allowBlank="1" showInputMessage="1" showErrorMessage="1" xr:uid="{EBEE2C81-E2D3-4386-A61B-335160C4E4A5}">
          <x14:formula1>
            <xm:f>Parameter!$C$14:$C$15</xm:f>
          </x14:formula1>
          <xm:sqref>I4:O1987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15</vt:i4>
      </vt:variant>
    </vt:vector>
  </HeadingPairs>
  <TitlesOfParts>
    <vt:vector size="15" baseType="lpstr">
      <vt:lpstr>Ausfüllhilfe</vt:lpstr>
      <vt:lpstr>Auswertung</vt:lpstr>
      <vt:lpstr>Parameter</vt:lpstr>
      <vt:lpstr>Januar</vt:lpstr>
      <vt:lpstr>Februar</vt:lpstr>
      <vt:lpstr>März</vt:lpstr>
      <vt:lpstr>April</vt:lpstr>
      <vt:lpstr>Mai</vt:lpstr>
      <vt:lpstr>Juni</vt:lpstr>
      <vt:lpstr>Juli</vt:lpstr>
      <vt:lpstr>August</vt:lpstr>
      <vt:lpstr>September</vt:lpstr>
      <vt:lpstr>Oktober</vt:lpstr>
      <vt:lpstr>November</vt:lpstr>
      <vt:lpstr>Dezember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2023-03-23T17:19:02Z</dcterms:created>
  <dcterms:modified xsi:type="dcterms:W3CDTF">2024-06-21T08:03:04Z</dcterms:modified>
  <cp:category/>
  <cp:contentStatus/>
</cp:coreProperties>
</file>