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mc:AlternateContent xmlns:mc="http://schemas.openxmlformats.org/markup-compatibility/2006">
    <mc:Choice Requires="x15">
      <x15ac:absPath xmlns:x15ac="http://schemas.microsoft.com/office/spreadsheetml/2010/11/ac" url="K:\07_fachgesellschaften\_dgooc\11_module\osg\"/>
    </mc:Choice>
  </mc:AlternateContent>
  <xr:revisionPtr revIDLastSave="0" documentId="13_ncr:1_{FE7258CF-2FC2-47ED-B9A1-CEA9BC16CF41}" xr6:coauthVersionLast="47" xr6:coauthVersionMax="47" xr10:uidLastSave="{00000000-0000-0000-0000-000000000000}"/>
  <workbookProtection workbookAlgorithmName="SHA-512" workbookHashValue="7gDOUw/5dBwopWscn2ixYblj93W0GpyvkD8mymqDtwyEr6RewE/sJWhbn07/FygJ8vql7CljiKOSD+nComC+LA==" workbookSaltValue="k3irPPSlPSGAqYi1SCmGeQ==" workbookSpinCount="100000" lockStructure="1"/>
  <bookViews>
    <workbookView xWindow="-120" yWindow="-120" windowWidth="29040" windowHeight="15720" xr2:uid="{00000000-000D-0000-FFFF-FFFF00000000}"/>
  </bookViews>
  <sheets>
    <sheet name="Vorwort &amp; Inhaltsverzeichnis" sheetId="4" r:id="rId1"/>
    <sheet name="Allgemeine Angaben" sheetId="5" r:id="rId2"/>
    <sheet name="2.2.3 Fallzahlen" sheetId="7" r:id="rId3"/>
    <sheet name="Zusammenfassung" sheetId="16" r:id="rId4"/>
    <sheet name="QI OSG" sheetId="11" r:id="rId5"/>
    <sheet name="Hilfstabelle" sheetId="8" r:id="rId6"/>
    <sheet name="Daten_Basis,QI" sheetId="20" state="hidden" r:id="rId7"/>
    <sheet name="Daten_HO-Fallzahlen" sheetId="21" state="hidden" r:id="rId8"/>
  </sheets>
  <externalReferences>
    <externalReference r:id="rId9"/>
  </externalReferences>
  <definedNames>
    <definedName name="_Toc427073303" localSheetId="2">'2.2.3 Fallzahlen'!#REF!</definedName>
    <definedName name="auswahl">Hilfstabelle!$B$10:$B$11</definedName>
    <definedName name="AuswahllisteOperateure">Hilfstabelle!$B$4:INDEX(Hilfstabelle!$B$4:$B$6,IF('Allgemeine Angaben'!$J$8=Hilfstabelle!$D$4,2,3))</definedName>
    <definedName name="AuswahllisteSonderregelung">INDEX(Hilfstabelle!$J$2:$J$3,IF('Allgemeine Angaben'!$J$8=Hilfstabelle!$D$4,1,2)):'Hilfstabelle'!$J$5</definedName>
    <definedName name="Leerzelle">Hilfstabelle!$B$26</definedName>
    <definedName name="ListeOperateure">Hilfstabelle!$M$8:INDEX(Hilfstabelle!$M$8:$M$33,COUNTA('Allgemeine Angaben'!$E$19:$E$28))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erateur_auswahl">Hilfstabelle!$B$5:$B$8</definedName>
    <definedName name="sho_auswahl">Hilfstabelle!$B$5:$B$7</definedName>
    <definedName name="Text10" localSheetId="1">'Allgemeine Angaben'!$K$10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7" l="1"/>
  <c r="L1" i="20" l="1"/>
  <c r="C2" i="20" l="1"/>
  <c r="F9" i="7" l="1"/>
  <c r="F20" i="16" s="1"/>
  <c r="H3" i="21" s="1"/>
  <c r="G9" i="7"/>
  <c r="F21" i="16" s="1"/>
  <c r="H4" i="21" s="1"/>
  <c r="H9" i="7"/>
  <c r="F22" i="16" s="1"/>
  <c r="H5" i="21" s="1"/>
  <c r="I9" i="7"/>
  <c r="F23" i="16" s="1"/>
  <c r="H6" i="21" s="1"/>
  <c r="J9" i="7"/>
  <c r="F24" i="16" s="1"/>
  <c r="H7" i="21" s="1"/>
  <c r="K9" i="7"/>
  <c r="F25" i="16" s="1"/>
  <c r="H8" i="21" s="1"/>
  <c r="L9" i="7"/>
  <c r="F26" i="16" s="1"/>
  <c r="H9" i="21" s="1"/>
  <c r="M9" i="7"/>
  <c r="F27" i="16" s="1"/>
  <c r="H10" i="21" s="1"/>
  <c r="N9" i="7"/>
  <c r="F28" i="16" s="1"/>
  <c r="H11" i="21" s="1"/>
  <c r="E9" i="7"/>
  <c r="F19" i="16" s="1"/>
  <c r="H2" i="21" s="1"/>
  <c r="D9" i="7"/>
  <c r="G28" i="16"/>
  <c r="I11" i="21" s="1"/>
  <c r="G27" i="16"/>
  <c r="I10" i="21" s="1"/>
  <c r="G26" i="16"/>
  <c r="I9" i="21" s="1"/>
  <c r="G25" i="16"/>
  <c r="I8" i="21" s="1"/>
  <c r="G24" i="16"/>
  <c r="I7" i="21" s="1"/>
  <c r="G23" i="16"/>
  <c r="I6" i="21" s="1"/>
  <c r="G22" i="16"/>
  <c r="I5" i="21" s="1"/>
  <c r="H28" i="16"/>
  <c r="J11" i="21" s="1"/>
  <c r="H27" i="16"/>
  <c r="J10" i="21" s="1"/>
  <c r="H26" i="16"/>
  <c r="J9" i="21" s="1"/>
  <c r="H25" i="16"/>
  <c r="J8" i="21" s="1"/>
  <c r="H24" i="16"/>
  <c r="J7" i="21" s="1"/>
  <c r="H23" i="16"/>
  <c r="J6" i="21" s="1"/>
  <c r="H22" i="16"/>
  <c r="J5" i="21" s="1"/>
  <c r="H21" i="16"/>
  <c r="J4" i="21" s="1"/>
  <c r="G21" i="16"/>
  <c r="I4" i="21" s="1"/>
  <c r="H20" i="16"/>
  <c r="J3" i="21" s="1"/>
  <c r="G20" i="16"/>
  <c r="I3" i="21" s="1"/>
  <c r="G19" i="16"/>
  <c r="H19" i="16"/>
  <c r="EA2" i="20" l="1"/>
  <c r="IY2" i="20" l="1"/>
  <c r="D3" i="21" l="1"/>
  <c r="E3" i="21"/>
  <c r="F3" i="21"/>
  <c r="G3" i="21"/>
  <c r="D4" i="21"/>
  <c r="E4" i="21"/>
  <c r="F4" i="21"/>
  <c r="G4" i="21"/>
  <c r="D5" i="21"/>
  <c r="E5" i="21"/>
  <c r="F5" i="21"/>
  <c r="D6" i="21"/>
  <c r="E6" i="21"/>
  <c r="F6" i="21"/>
  <c r="G6" i="21"/>
  <c r="D7" i="21"/>
  <c r="E7" i="21"/>
  <c r="F7" i="21"/>
  <c r="G7" i="21"/>
  <c r="D8" i="21"/>
  <c r="E8" i="21"/>
  <c r="F8" i="21"/>
  <c r="G8" i="21"/>
  <c r="D9" i="21"/>
  <c r="E9" i="21"/>
  <c r="F9" i="21"/>
  <c r="G9" i="21"/>
  <c r="D10" i="21"/>
  <c r="E10" i="21"/>
  <c r="F10" i="21"/>
  <c r="G10" i="21"/>
  <c r="D11" i="21"/>
  <c r="E11" i="21"/>
  <c r="F11" i="21"/>
  <c r="G11" i="21"/>
  <c r="J1" i="21"/>
  <c r="I1" i="21"/>
  <c r="IX2" i="20"/>
  <c r="IW2" i="20"/>
  <c r="IS2" i="20"/>
  <c r="IR2" i="20"/>
  <c r="IQ2" i="20"/>
  <c r="IM2" i="20"/>
  <c r="IL2" i="20"/>
  <c r="IK2" i="20"/>
  <c r="IG2" i="20"/>
  <c r="IF2" i="20"/>
  <c r="IE2" i="20"/>
  <c r="IA2" i="20"/>
  <c r="HZ2" i="20"/>
  <c r="HY2" i="20"/>
  <c r="HU2" i="20"/>
  <c r="HT2" i="20"/>
  <c r="HS2" i="20"/>
  <c r="HO2" i="20"/>
  <c r="HN2" i="20"/>
  <c r="HM2" i="20"/>
  <c r="HI2" i="20"/>
  <c r="HH2" i="20"/>
  <c r="HG2" i="20"/>
  <c r="HC2" i="20"/>
  <c r="HB2" i="20"/>
  <c r="HA2" i="20"/>
  <c r="GW2" i="20"/>
  <c r="GV2" i="20"/>
  <c r="GU2" i="20"/>
  <c r="GQ2" i="20"/>
  <c r="GP2" i="20"/>
  <c r="GO2" i="20"/>
  <c r="GK2" i="20"/>
  <c r="GJ2" i="20"/>
  <c r="GI2" i="20"/>
  <c r="GE2" i="20"/>
  <c r="GD2" i="20"/>
  <c r="GC2" i="20"/>
  <c r="FY2" i="20"/>
  <c r="FX2" i="20"/>
  <c r="FW2" i="20"/>
  <c r="FS2" i="20"/>
  <c r="FR2" i="20"/>
  <c r="FQ2" i="20"/>
  <c r="FM2" i="20"/>
  <c r="FK2" i="20"/>
  <c r="FL2" i="20"/>
  <c r="FG2" i="20"/>
  <c r="FF2" i="20"/>
  <c r="FE2" i="20"/>
  <c r="FA2" i="20"/>
  <c r="EZ2" i="20"/>
  <c r="EY2" i="20"/>
  <c r="EU2" i="20"/>
  <c r="ET2" i="20"/>
  <c r="ES2" i="20"/>
  <c r="EO2" i="20"/>
  <c r="EN2" i="20"/>
  <c r="EM2" i="20"/>
  <c r="EI2" i="20"/>
  <c r="EH2" i="20"/>
  <c r="EG2" i="20"/>
  <c r="EC2" i="20"/>
  <c r="EB2" i="20"/>
  <c r="DW2" i="20"/>
  <c r="DV2" i="20"/>
  <c r="DU2" i="20"/>
  <c r="DQ2" i="20"/>
  <c r="DP2" i="20"/>
  <c r="DO2" i="20"/>
  <c r="DK2" i="20"/>
  <c r="DI2" i="20"/>
  <c r="DJ2" i="20"/>
  <c r="DE2" i="20"/>
  <c r="DD2" i="20"/>
  <c r="DC2" i="20"/>
  <c r="CY2" i="20"/>
  <c r="CW2" i="20"/>
  <c r="CX2" i="20"/>
  <c r="CS2" i="20"/>
  <c r="CQ2" i="20"/>
  <c r="CR2" i="20"/>
  <c r="CM2" i="20"/>
  <c r="CK2" i="20"/>
  <c r="CL2" i="20"/>
  <c r="CG2" i="20"/>
  <c r="CE2" i="20"/>
  <c r="CF2" i="20"/>
  <c r="CA2" i="20"/>
  <c r="BY2" i="20" l="1"/>
  <c r="BZ2" i="20"/>
  <c r="BU2" i="20"/>
  <c r="BS2" i="20"/>
  <c r="BT2" i="20"/>
  <c r="BO2" i="20"/>
  <c r="BM2" i="20"/>
  <c r="BN2" i="20"/>
  <c r="BI2" i="20"/>
  <c r="I25" i="11"/>
  <c r="BH2" i="20"/>
  <c r="BG2" i="20"/>
  <c r="BE2" i="20"/>
  <c r="BC2" i="20"/>
  <c r="BD2" i="20"/>
  <c r="AY2" i="20"/>
  <c r="AW2" i="20"/>
  <c r="AX2" i="20"/>
  <c r="AS2" i="20"/>
  <c r="AQ2" i="20"/>
  <c r="AR2" i="20"/>
  <c r="AM2" i="20"/>
  <c r="AK2" i="20"/>
  <c r="AL2" i="20"/>
  <c r="AG2" i="20"/>
  <c r="U2" i="20"/>
  <c r="Y2" i="20"/>
  <c r="Z2" i="20"/>
  <c r="T2" i="20"/>
  <c r="BF2" i="20" l="1"/>
  <c r="I2" i="21" l="1"/>
  <c r="J2" i="21" l="1"/>
  <c r="O8" i="7"/>
  <c r="D11" i="16" s="1"/>
  <c r="F10" i="11" s="1"/>
  <c r="H29" i="16" l="1"/>
  <c r="G19" i="11" l="1"/>
  <c r="G44" i="11"/>
  <c r="G52" i="11"/>
  <c r="G38" i="11"/>
  <c r="G48" i="11"/>
  <c r="G56" i="11"/>
  <c r="G40" i="11"/>
  <c r="G62" i="11"/>
  <c r="G47" i="11"/>
  <c r="G32" i="11"/>
  <c r="G61" i="11"/>
  <c r="G43" i="11"/>
  <c r="G55" i="11"/>
  <c r="G39" i="11"/>
  <c r="G51" i="11"/>
  <c r="G37" i="11"/>
  <c r="H61" i="11" l="1"/>
  <c r="IN2" i="20"/>
  <c r="H38" i="11"/>
  <c r="DF2" i="20"/>
  <c r="H55" i="11"/>
  <c r="HD2" i="20"/>
  <c r="H40" i="11"/>
  <c r="DR2" i="20"/>
  <c r="H56" i="11"/>
  <c r="HJ2" i="20"/>
  <c r="EP2" i="20"/>
  <c r="H44" i="11"/>
  <c r="H39" i="11"/>
  <c r="DL2" i="20"/>
  <c r="IT2" i="20"/>
  <c r="H62" i="11"/>
  <c r="H32" i="11"/>
  <c r="BV2" i="20"/>
  <c r="H52" i="11"/>
  <c r="GL2" i="20"/>
  <c r="H37" i="11"/>
  <c r="CZ2" i="20"/>
  <c r="H47" i="11"/>
  <c r="FH2" i="20"/>
  <c r="H51" i="11"/>
  <c r="GF2" i="20"/>
  <c r="H43" i="11"/>
  <c r="EJ2" i="20"/>
  <c r="FN2" i="20"/>
  <c r="H48" i="11"/>
  <c r="AH2" i="20"/>
  <c r="H19" i="11"/>
  <c r="O2" i="20"/>
  <c r="H1" i="21"/>
  <c r="IU2" i="20" l="1"/>
  <c r="I62" i="11"/>
  <c r="IV2" i="20" s="1"/>
  <c r="EQ2" i="20"/>
  <c r="I44" i="11"/>
  <c r="ER2" i="20" s="1"/>
  <c r="I48" i="11"/>
  <c r="FP2" i="20" s="1"/>
  <c r="FO2" i="20"/>
  <c r="I51" i="11"/>
  <c r="GH2" i="20" s="1"/>
  <c r="GG2" i="20"/>
  <c r="DA2" i="20"/>
  <c r="I37" i="11"/>
  <c r="DB2" i="20" s="1"/>
  <c r="I32" i="11"/>
  <c r="BX2" i="20" s="1"/>
  <c r="BW2" i="20"/>
  <c r="I39" i="11"/>
  <c r="DN2" i="20" s="1"/>
  <c r="DM2" i="20"/>
  <c r="I56" i="11"/>
  <c r="HL2" i="20" s="1"/>
  <c r="HK2" i="20"/>
  <c r="I40" i="11"/>
  <c r="DT2" i="20" s="1"/>
  <c r="DS2" i="20"/>
  <c r="DG2" i="20"/>
  <c r="I38" i="11"/>
  <c r="DH2" i="20" s="1"/>
  <c r="I19" i="11"/>
  <c r="AJ2" i="20" s="1"/>
  <c r="AI2" i="20"/>
  <c r="EK2" i="20"/>
  <c r="I43" i="11"/>
  <c r="EL2" i="20" s="1"/>
  <c r="FI2" i="20"/>
  <c r="I47" i="11"/>
  <c r="FJ2" i="20" s="1"/>
  <c r="I52" i="11"/>
  <c r="GN2" i="20" s="1"/>
  <c r="GM2" i="20"/>
  <c r="I55" i="11"/>
  <c r="HF2" i="20" s="1"/>
  <c r="HE2" i="20"/>
  <c r="I61" i="11"/>
  <c r="IP2" i="20" s="1"/>
  <c r="IO2" i="20"/>
  <c r="N2" i="20" l="1"/>
  <c r="F17" i="16" l="1"/>
  <c r="O7" i="7"/>
  <c r="O9" i="7" l="1"/>
  <c r="D9" i="16"/>
  <c r="F9" i="11" s="1"/>
  <c r="G5" i="21"/>
  <c r="D5" i="16" l="1"/>
  <c r="F11" i="11" s="1"/>
  <c r="M2" i="20"/>
  <c r="E3" i="7" l="1"/>
  <c r="G3" i="7"/>
  <c r="H3" i="7"/>
  <c r="I3" i="7"/>
  <c r="J3" i="7"/>
  <c r="K3" i="7"/>
  <c r="L3" i="7"/>
  <c r="M3" i="7"/>
  <c r="N3" i="7"/>
  <c r="AF2" i="20"/>
  <c r="AE2" i="20"/>
  <c r="AA2" i="20"/>
  <c r="B6" i="8"/>
  <c r="B5" i="8"/>
  <c r="P3" i="8"/>
  <c r="A3" i="21"/>
  <c r="B3" i="21"/>
  <c r="C3" i="21"/>
  <c r="A4" i="21"/>
  <c r="B4" i="21"/>
  <c r="C4" i="21"/>
  <c r="A5" i="21"/>
  <c r="B5" i="21"/>
  <c r="C5" i="21"/>
  <c r="A6" i="21"/>
  <c r="B6" i="21"/>
  <c r="C6" i="21"/>
  <c r="A7" i="21"/>
  <c r="B7" i="21"/>
  <c r="C7" i="21"/>
  <c r="A8" i="21"/>
  <c r="B8" i="21"/>
  <c r="C8" i="21"/>
  <c r="A9" i="21"/>
  <c r="B9" i="21"/>
  <c r="C9" i="21"/>
  <c r="A10" i="21"/>
  <c r="B10" i="21"/>
  <c r="C10" i="21"/>
  <c r="A11" i="21"/>
  <c r="B11" i="21"/>
  <c r="C11" i="21"/>
  <c r="G2" i="21"/>
  <c r="F2" i="21"/>
  <c r="I2" i="20"/>
  <c r="H2" i="20"/>
  <c r="K9" i="8"/>
  <c r="K10" i="8"/>
  <c r="K11" i="8"/>
  <c r="K12" i="8"/>
  <c r="K13" i="8"/>
  <c r="K14" i="8"/>
  <c r="K15" i="8"/>
  <c r="K16" i="8"/>
  <c r="K17" i="8"/>
  <c r="K8" i="8"/>
  <c r="D2" i="21"/>
  <c r="E2" i="21"/>
  <c r="B2" i="21"/>
  <c r="A2" i="21"/>
  <c r="C2" i="21"/>
  <c r="K2" i="20"/>
  <c r="J2" i="20"/>
  <c r="G2" i="20"/>
  <c r="F2" i="20"/>
  <c r="E2" i="20"/>
  <c r="D2" i="20"/>
  <c r="B2" i="20"/>
  <c r="A2" i="20"/>
  <c r="J9" i="8"/>
  <c r="J10" i="8"/>
  <c r="J11" i="8"/>
  <c r="J12" i="8"/>
  <c r="J13" i="8"/>
  <c r="J14" i="8"/>
  <c r="J15" i="8"/>
  <c r="J16" i="8"/>
  <c r="J17" i="8"/>
  <c r="J8" i="8"/>
  <c r="L9" i="8"/>
  <c r="L10" i="8"/>
  <c r="L11" i="8"/>
  <c r="L12" i="8"/>
  <c r="L13" i="8"/>
  <c r="L14" i="8"/>
  <c r="L15" i="8"/>
  <c r="L16" i="8"/>
  <c r="L17" i="8"/>
  <c r="L8" i="8"/>
  <c r="M11" i="8"/>
  <c r="N4" i="7"/>
  <c r="M4" i="7"/>
  <c r="L4" i="7"/>
  <c r="K4" i="7"/>
  <c r="J4" i="7"/>
  <c r="I4" i="7"/>
  <c r="H4" i="7"/>
  <c r="G4" i="7"/>
  <c r="F4" i="7"/>
  <c r="E4" i="7"/>
  <c r="C20" i="16"/>
  <c r="C21" i="16"/>
  <c r="C22" i="16"/>
  <c r="C23" i="16"/>
  <c r="C24" i="16"/>
  <c r="C25" i="16"/>
  <c r="C26" i="16"/>
  <c r="C27" i="16"/>
  <c r="C28" i="16"/>
  <c r="D23" i="16"/>
  <c r="D24" i="16"/>
  <c r="D25" i="16"/>
  <c r="D26" i="16"/>
  <c r="D27" i="16"/>
  <c r="D28" i="16"/>
  <c r="D20" i="16"/>
  <c r="D21" i="16"/>
  <c r="D22" i="16"/>
  <c r="C19" i="16"/>
  <c r="D19" i="16"/>
  <c r="F14" i="11" l="1"/>
  <c r="P2" i="20" s="1"/>
  <c r="G29" i="16"/>
  <c r="M13" i="8"/>
  <c r="M8" i="8"/>
  <c r="M10" i="8"/>
  <c r="M15" i="8"/>
  <c r="M12" i="8"/>
  <c r="M14" i="8"/>
  <c r="M17" i="8"/>
  <c r="M16" i="8"/>
  <c r="M9" i="8"/>
  <c r="G18" i="11" l="1"/>
  <c r="G36" i="11"/>
  <c r="G60" i="11"/>
  <c r="G50" i="11"/>
  <c r="G42" i="11"/>
  <c r="G34" i="11"/>
  <c r="G46" i="11"/>
  <c r="G54" i="11"/>
  <c r="G28" i="11"/>
  <c r="G53" i="11"/>
  <c r="G45" i="11"/>
  <c r="G35" i="11"/>
  <c r="G31" i="11"/>
  <c r="G59" i="11"/>
  <c r="G49" i="11"/>
  <c r="G41" i="11"/>
  <c r="G33" i="11"/>
  <c r="F29" i="16"/>
  <c r="H46" i="11" l="1"/>
  <c r="FB2" i="20"/>
  <c r="H60" i="11"/>
  <c r="IH2" i="20"/>
  <c r="H59" i="11"/>
  <c r="IB2" i="20"/>
  <c r="H33" i="11"/>
  <c r="CB2" i="20"/>
  <c r="H31" i="11"/>
  <c r="BP2" i="20"/>
  <c r="H34" i="11"/>
  <c r="CH2" i="20"/>
  <c r="H36" i="11"/>
  <c r="CT2" i="20"/>
  <c r="H41" i="11"/>
  <c r="DX2" i="20"/>
  <c r="H35" i="11"/>
  <c r="CN2" i="20"/>
  <c r="BJ2" i="20"/>
  <c r="H28" i="11"/>
  <c r="H42" i="11"/>
  <c r="ED2" i="20"/>
  <c r="H18" i="11"/>
  <c r="I18" i="11" s="1"/>
  <c r="AB2" i="20"/>
  <c r="H53" i="11"/>
  <c r="GR2" i="20"/>
  <c r="H49" i="11"/>
  <c r="FT2" i="20"/>
  <c r="H45" i="11"/>
  <c r="EV2" i="20"/>
  <c r="H54" i="11"/>
  <c r="GX2" i="20"/>
  <c r="H50" i="11"/>
  <c r="FZ2" i="20"/>
  <c r="G21" i="11"/>
  <c r="G22" i="11"/>
  <c r="G20" i="11"/>
  <c r="G17" i="11"/>
  <c r="G58" i="11"/>
  <c r="G57" i="11"/>
  <c r="G14" i="11"/>
  <c r="L2" i="20"/>
  <c r="V2" i="20" l="1"/>
  <c r="H17" i="11"/>
  <c r="I28" i="11"/>
  <c r="BL2" i="20" s="1"/>
  <c r="BK2" i="20"/>
  <c r="Q2" i="20"/>
  <c r="H14" i="11"/>
  <c r="I50" i="11"/>
  <c r="GB2" i="20" s="1"/>
  <c r="GA2" i="20"/>
  <c r="EW2" i="20"/>
  <c r="I45" i="11"/>
  <c r="EX2" i="20" s="1"/>
  <c r="GS2" i="20"/>
  <c r="I53" i="11"/>
  <c r="GT2" i="20" s="1"/>
  <c r="I41" i="11"/>
  <c r="DZ2" i="20" s="1"/>
  <c r="DY2" i="20"/>
  <c r="CI2" i="20"/>
  <c r="I34" i="11"/>
  <c r="CJ2" i="20" s="1"/>
  <c r="I33" i="11"/>
  <c r="CD2" i="20" s="1"/>
  <c r="CC2" i="20"/>
  <c r="II2" i="20"/>
  <c r="I60" i="11"/>
  <c r="IJ2" i="20" s="1"/>
  <c r="HP2" i="20"/>
  <c r="H57" i="11"/>
  <c r="H22" i="11"/>
  <c r="AZ2" i="20"/>
  <c r="H20" i="11"/>
  <c r="AN2" i="20"/>
  <c r="HV2" i="20"/>
  <c r="H58" i="11"/>
  <c r="H21" i="11"/>
  <c r="AT2" i="20"/>
  <c r="GY2" i="20"/>
  <c r="I54" i="11"/>
  <c r="GZ2" i="20" s="1"/>
  <c r="FU2" i="20"/>
  <c r="I49" i="11"/>
  <c r="FV2" i="20" s="1"/>
  <c r="I42" i="11"/>
  <c r="EF2" i="20" s="1"/>
  <c r="EE2" i="20"/>
  <c r="CO2" i="20"/>
  <c r="I35" i="11"/>
  <c r="CP2" i="20" s="1"/>
  <c r="I36" i="11"/>
  <c r="CV2" i="20" s="1"/>
  <c r="CU2" i="20"/>
  <c r="I31" i="11"/>
  <c r="BR2" i="20" s="1"/>
  <c r="BQ2" i="20"/>
  <c r="IC2" i="20"/>
  <c r="I59" i="11"/>
  <c r="ID2" i="20" s="1"/>
  <c r="I46" i="11"/>
  <c r="FD2" i="20" s="1"/>
  <c r="FC2" i="20"/>
  <c r="AD2" i="20"/>
  <c r="AC2" i="20"/>
  <c r="HW2" i="20" l="1"/>
  <c r="I58" i="11"/>
  <c r="HX2" i="20" s="1"/>
  <c r="I22" i="11"/>
  <c r="BB2" i="20" s="1"/>
  <c r="BA2" i="20"/>
  <c r="HQ2" i="20"/>
  <c r="I57" i="11"/>
  <c r="HR2" i="20" s="1"/>
  <c r="I14" i="11"/>
  <c r="R2" i="20"/>
  <c r="W2" i="20"/>
  <c r="I17" i="11"/>
  <c r="X2" i="20" s="1"/>
  <c r="AU2" i="20"/>
  <c r="I21" i="11"/>
  <c r="AV2" i="20" s="1"/>
  <c r="AO2" i="20"/>
  <c r="I20" i="11"/>
  <c r="AP2" i="20" s="1"/>
  <c r="S2" i="20" l="1"/>
  <c r="J9" i="11"/>
  <c r="J10" i="11" l="1"/>
  <c r="K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ClarCert - Julia Granitzer</author>
  </authors>
  <commentList>
    <comment ref="K4" authorId="0" shapeId="0" xr:uid="{00000000-0006-0000-0100-000001000000}">
      <text>
        <r>
          <rPr>
            <sz val="9"/>
            <color indexed="81"/>
            <rFont val="Segoe UI"/>
            <family val="2"/>
          </rPr>
          <t>Eingabe der dreistelligen Registriernummer. Diese finden Sie z. B. auf dem EPZ-Zertifikat oder in der Betreffszeile der E-Mails von ClarCert. Eingabe 
z. B. 123, wenn die Reg.-Nr. EPZ-123 ist.
Nicht deutsche EPZ:
A = Österreich
CH = Schweiz
Beispiel: A-001</t>
        </r>
      </text>
    </comment>
    <comment ref="G10" authorId="0" shapeId="0" xr:uid="{9B80A38D-EAD7-49CF-B77D-0A33E01F3D02}">
      <text>
        <r>
          <rPr>
            <sz val="9"/>
            <color indexed="81"/>
            <rFont val="Segoe UI"/>
            <family val="2"/>
          </rPr>
          <t>z. B. Auditjahr 2018 -Datenjahr 2017 und 2016</t>
        </r>
      </text>
    </comment>
    <comment ref="B19" authorId="0" shapeId="0" xr:uid="{C4F63540-1B58-49E2-9C83-0B65EACAE075}">
      <text>
        <r>
          <rPr>
            <sz val="9"/>
            <color indexed="81"/>
            <rFont val="Segoe UI"/>
            <family val="2"/>
          </rPr>
          <t>Auflistung aller Operateure, die Endoprothesen des oberen Sprunggelenks operieren</t>
        </r>
      </text>
    </comment>
  </commentList>
</comments>
</file>

<file path=xl/sharedStrings.xml><?xml version="1.0" encoding="utf-8"?>
<sst xmlns="http://schemas.openxmlformats.org/spreadsheetml/2006/main" count="583" uniqueCount="450">
  <si>
    <t>Messzeitpunkt</t>
  </si>
  <si>
    <t>Nenner</t>
  </si>
  <si>
    <t>Bewertung</t>
  </si>
  <si>
    <t>Quote Zentrum
in %</t>
  </si>
  <si>
    <t>Kommentar
Zentrum</t>
  </si>
  <si>
    <t xml:space="preserve"># </t>
  </si>
  <si>
    <t>fakultative Erhebung bis zur Vereinbarung weiterführender verbindlicher Rahmenbedingungen</t>
  </si>
  <si>
    <t xml:space="preserve">** </t>
  </si>
  <si>
    <t>mit und ohne operative Versorgung</t>
  </si>
  <si>
    <t>Angaben zum EndoProthetikZentrum</t>
  </si>
  <si>
    <t>Name, Vorname</t>
  </si>
  <si>
    <t>Erstellungsdatum des Datenblatts</t>
  </si>
  <si>
    <t>Phase des Audits</t>
  </si>
  <si>
    <t>Zentrumsart</t>
  </si>
  <si>
    <t>EPZ</t>
  </si>
  <si>
    <t>EPZmax</t>
  </si>
  <si>
    <t>Jahr des Audits</t>
  </si>
  <si>
    <t>ja</t>
  </si>
  <si>
    <t>nein</t>
  </si>
  <si>
    <t>Phase 2_1. Wiederholaudit</t>
  </si>
  <si>
    <t>Phase 2_1. Überwachungsaudit</t>
  </si>
  <si>
    <t>Phase 2_2. Überwachungsaudit</t>
  </si>
  <si>
    <t>Phase 3_2. Wiederholaudit</t>
  </si>
  <si>
    <t>x</t>
  </si>
  <si>
    <t>Phase 1_1. Überwachungsaudit</t>
  </si>
  <si>
    <t>Phase 1_2. Überwachungsaudit</t>
  </si>
  <si>
    <t>Legende</t>
  </si>
  <si>
    <t>Vorwort</t>
  </si>
  <si>
    <t>Eingabe nicht erforderlich bzw. erfolgt automatisch (Bezug auf andere Zellen)</t>
  </si>
  <si>
    <t>Weitere Beschreibungen</t>
  </si>
  <si>
    <t>Auditbericht
Fachexperten</t>
  </si>
  <si>
    <t>EPZ-</t>
  </si>
  <si>
    <t>Inhalt</t>
  </si>
  <si>
    <t>Allgemeine Angaben</t>
  </si>
  <si>
    <t>Bemerkung</t>
  </si>
  <si>
    <t>zurück zum Inhaltsverzeichnis</t>
  </si>
  <si>
    <t>Auswahl</t>
  </si>
  <si>
    <t>Leerzelle</t>
  </si>
  <si>
    <t>"keine Anmerkung" - keine Reaktion Ihrerseits notwendig</t>
  </si>
  <si>
    <t>Eingabe ausstehend / erfolgt</t>
  </si>
  <si>
    <t>Summe</t>
  </si>
  <si>
    <t>Datenjahr</t>
  </si>
  <si>
    <t>Zentrumsname</t>
  </si>
  <si>
    <t>Erstelldatum Datenblatt</t>
  </si>
  <si>
    <t>Phase Audit</t>
  </si>
  <si>
    <t>Jahr Audit</t>
  </si>
  <si>
    <t>Anzahl SHO</t>
  </si>
  <si>
    <t>Anzahl HO</t>
  </si>
  <si>
    <t>Gesamtfallzahl</t>
  </si>
  <si>
    <t>Reg.Nr.Operateur</t>
  </si>
  <si>
    <t>Funktion</t>
  </si>
  <si>
    <t>Name</t>
  </si>
  <si>
    <t>Auflistung HO/SHO</t>
  </si>
  <si>
    <t>Reg.-Nr.: EPZ-</t>
  </si>
  <si>
    <t>Nr. Operateur</t>
  </si>
  <si>
    <t>Methodik zur Ermittlung der Fallzahlen und der Zuordnung der Operateure:</t>
  </si>
  <si>
    <t>Controlling / BQS</t>
  </si>
  <si>
    <t>eigene Datenbank</t>
  </si>
  <si>
    <t>sonstiges</t>
  </si>
  <si>
    <t>Reihung ohne Leerzellen</t>
  </si>
  <si>
    <t>Wievieltes Namensfeld mit Eintrag</t>
  </si>
  <si>
    <t>Facharzt</t>
  </si>
  <si>
    <t>FA Orthopädie</t>
  </si>
  <si>
    <t>FA Chir. (UCH)</t>
  </si>
  <si>
    <t>FA Chir. (WBO 2003)</t>
  </si>
  <si>
    <t>FA Ortho / UCH</t>
  </si>
  <si>
    <t>Sonstiges</t>
  </si>
  <si>
    <t>Facharzt: Sonstige (Spezifizierung)</t>
  </si>
  <si>
    <t>Spezifizierung bei Angabe "externe Softwarelösung"</t>
  </si>
  <si>
    <t>Methodik zur Ermittlung der Fallzahlen und der Zuordnung der Operateure</t>
  </si>
  <si>
    <t>Spezifizierung:</t>
  </si>
  <si>
    <t>HO/SHO</t>
  </si>
  <si>
    <t>EPZ/EPZmax</t>
  </si>
  <si>
    <t>Phase</t>
  </si>
  <si>
    <t>Phase 1_Erstzertifizierungsaudit</t>
  </si>
  <si>
    <t>externe Softwarelösung</t>
  </si>
  <si>
    <t>Gesamtsumme</t>
  </si>
  <si>
    <t xml:space="preserve">Funktionalität
</t>
  </si>
  <si>
    <t xml:space="preserve">Bearbeitungshinweise
</t>
  </si>
  <si>
    <t>Inhaltsverzeichnis</t>
  </si>
  <si>
    <r>
      <t>Eingabe ausstehend und zwingend erforderlich, wenn keine Eingabe erforderlich wäre tragen Sie bitte eine "</t>
    </r>
    <r>
      <rPr>
        <b/>
        <i/>
        <sz val="10"/>
        <color theme="1"/>
        <rFont val="Arial"/>
        <family val="2"/>
      </rPr>
      <t>0</t>
    </r>
    <r>
      <rPr>
        <sz val="10"/>
        <color theme="1"/>
        <rFont val="Arial"/>
        <family val="2"/>
      </rPr>
      <t>" ein.</t>
    </r>
  </si>
  <si>
    <t xml:space="preserve">"Sollvorgabe nicht erfüllt"
Bitte begründen Sie dies im Feld "Kommentar Zentrum". Begründungen bei Abweichungen von Sollvorgaben sollten bereits bei Einreichung der Unterlagen vorliegen. Einfache Stellungnahmen wie zum Beispiel „wird im Audit vorgelegt“ reichen nicht aus. </t>
  </si>
  <si>
    <t>Tabellenblatt</t>
  </si>
  <si>
    <t>Allgemeine Zentrumsangaben sowie allgemeine Daten zum Audit, Angabe der (Senior- und) Hauptoperateure, Fallzahlen zur Sonderregelung, Auflistung der personellen Zu- und Abgänge</t>
  </si>
  <si>
    <t>2.2.3 Fallzahlen</t>
  </si>
  <si>
    <t>Dokumentation der endoprothetischen Eingriffe der Operateure</t>
  </si>
  <si>
    <t>Zusammenfassung</t>
  </si>
  <si>
    <t>Bitte senden Sie die ausgefüllte und von Ihnen sorgfältig überprüfte Datei an ClarCert.</t>
  </si>
  <si>
    <t>Angabe der Anzahl der Eingriffe</t>
  </si>
  <si>
    <t xml:space="preserve">Auflistung der Fallzahlen nach Eingriffsart sowie Zusammenfassung der Fallzahlen der Operateure </t>
  </si>
  <si>
    <t>Registrier-Nummer</t>
  </si>
  <si>
    <t>Titel, Vorname, Name</t>
  </si>
  <si>
    <t>Nicht- (Senior-) Hauptoperateure werden hier nicht angegeben.</t>
  </si>
  <si>
    <t>(Zentrum):</t>
  </si>
  <si>
    <t>und Erklärungen</t>
  </si>
  <si>
    <t>Anforderung wird erfüllt</t>
  </si>
  <si>
    <t>Abweichung, Nachbesserung erforderlich</t>
  </si>
  <si>
    <t>Auditbericht</t>
  </si>
  <si>
    <t>Hinweis(e)</t>
  </si>
  <si>
    <t>Keine Eingabe von Fallzahlen erforderlich, automatische Summenbildung aus den Angaben im Tabellenblatt "2.2.3 Fallzahlen", Angabe von Erklärungen zu den Fallzahlen möglich.</t>
  </si>
  <si>
    <t>Diese Datei wurde mit Microsoft Office2013 erstellt. Die Verwendung von älteren Office-Versionen oder anderen Kalkulationsprogrammen kann unter Umständen zu Einschränkungen und Funktionalitätsverlusten führen.</t>
  </si>
  <si>
    <t>Sollergebnis</t>
  </si>
  <si>
    <t>Fallzahlen der Operateure:</t>
  </si>
  <si>
    <t>Funktion im EPZ</t>
  </si>
  <si>
    <t>kein S/HO</t>
  </si>
  <si>
    <t>Weitere 
Beschreibungen und Erklärungen (Zentrum):</t>
  </si>
  <si>
    <t>Funktion 
im EPZ</t>
  </si>
  <si>
    <r>
      <t>"Indikator unvollständig" 
Sollten Sie keinen Wert eruiert haben, nehmen Sie im Eingabefeld keine Eingabe vor und begründen im Feld "Kommentar Zentrum", aus welchen Gründen der Indikator nicht erhoben wird. 
Sollte der Zähler bei einem der Qualitätsindikatoren 0 sein, bitten wir dies mit "</t>
    </r>
    <r>
      <rPr>
        <b/>
        <i/>
        <sz val="10"/>
        <color theme="1"/>
        <rFont val="Arial"/>
        <family val="2"/>
      </rPr>
      <t>0</t>
    </r>
    <r>
      <rPr>
        <sz val="10"/>
        <color theme="1"/>
        <rFont val="Arial"/>
        <family val="2"/>
      </rPr>
      <t xml:space="preserve">" zu kennzeichnen und nicht leer zu lassen. </t>
    </r>
  </si>
  <si>
    <t>Qualitätsindikatoren</t>
  </si>
  <si>
    <t>Allgemeine Zentrumsangaben sowie allgemeine Daten zum Audit, Angabe der (Senior-, Haupt- und) Operateure</t>
  </si>
  <si>
    <t>"Wert-Begründung" - Bitte bereiten Sie für das Audit Begründungen (Falldokumentation) vor.</t>
  </si>
  <si>
    <t>Endoprothesenwechsel-OP</t>
  </si>
  <si>
    <t>Weitere Beschreibungen: Zusammenfassung</t>
  </si>
  <si>
    <r>
      <t xml:space="preserve">Dieses Datenblatt </t>
    </r>
    <r>
      <rPr>
        <sz val="10"/>
        <color theme="1"/>
        <rFont val="Arial"/>
        <family val="2"/>
      </rPr>
      <t>bildet zusammen mit dem</t>
    </r>
    <r>
      <rPr>
        <sz val="10"/>
        <color rgb="FF000000"/>
        <rFont val="Arial"/>
        <family val="2"/>
      </rPr>
      <t xml:space="preserve"> Erhebungsbogen d</t>
    </r>
    <r>
      <rPr>
        <sz val="10"/>
        <color theme="1"/>
        <rFont val="Arial"/>
        <family val="2"/>
      </rPr>
      <t>ie</t>
    </r>
    <r>
      <rPr>
        <sz val="10"/>
        <color rgb="FF000000"/>
        <rFont val="Arial"/>
        <family val="2"/>
      </rPr>
      <t xml:space="preserve"> gültige Dokument</t>
    </r>
    <r>
      <rPr>
        <sz val="10"/>
        <color theme="1"/>
        <rFont val="Arial"/>
        <family val="2"/>
      </rPr>
      <t>engrundlage</t>
    </r>
    <r>
      <rPr>
        <sz val="10"/>
        <color rgb="FF000000"/>
        <rFont val="Arial"/>
        <family val="2"/>
      </rPr>
      <t xml:space="preserve"> für die Zertifizierung des OSG-Moduls für EndoProthetikZentren.
</t>
    </r>
    <r>
      <rPr>
        <sz val="10"/>
        <color theme="1"/>
        <rFont val="Arial"/>
        <family val="2"/>
      </rPr>
      <t xml:space="preserve">
Das Ziel der Datenerfassung besteht in der verständlichen und zusammenfassenden Darstellung der zertifizierungsrelevanten Daten. Abweichungen von Sollwerten sind mit Erläuterungen zu hinterlegen und werden im Audit geprüft. </t>
    </r>
    <r>
      <rPr>
        <b/>
        <sz val="10"/>
        <color theme="1"/>
        <rFont val="Arial"/>
        <family val="2"/>
      </rPr>
      <t>Ein genereller Ausschluss von dem Modul aufgrund der Nicht-Erfüllung von Qualitätsindikatoren soll und kann somit nicht ausgesprochen werden.
Die rechnerisch ermittelte Quote in % ist immer in Relation zur zugrundeliegenden Fallzahl zu betrachten. Für eine Bewertung im Rahmen der Zertifizierung ist die Falldokumentation relevant.</t>
    </r>
    <r>
      <rPr>
        <sz val="10"/>
        <color theme="1"/>
        <rFont val="Arial"/>
        <family val="2"/>
      </rPr>
      <t xml:space="preserve">
Sollten die vorgegebenen Zeilen nicht ausreichen, da an Ihrem Zentrum weitergehende Strukturen ergänzende Felder bedingen (z. B. mehr Operateure tätig als Eingabemöglichkeiten vorhanden), wenden Sie sich bitte an ClarCert.
Sollte ein Datenjahr aufgrund der Terminierung des Audits ausgelassen werden, so sind die Daten aus zwei Kalenderjahren zu erheben und einzureichen, um eine zusammenhängende Datenstruktur zu erhalten (pro Datenjahr ein Datenblatt).</t>
    </r>
  </si>
  <si>
    <t>Operateure für das OSG-Modul:</t>
  </si>
  <si>
    <t>QI OSG</t>
  </si>
  <si>
    <t>OSG-TEP primär</t>
  </si>
  <si>
    <t>OSG-TEP Wechsel</t>
  </si>
  <si>
    <t>OSG:</t>
  </si>
  <si>
    <t>Anzahl endoprothetische OSG-Eingriffe gesamt:</t>
  </si>
  <si>
    <t>Röntgen</t>
  </si>
  <si>
    <r>
      <t xml:space="preserve">Periprothetische Infektion
</t>
    </r>
    <r>
      <rPr>
        <b/>
        <sz val="10"/>
        <color theme="1"/>
        <rFont val="Arial"/>
        <family val="2"/>
      </rPr>
      <t>(Wechseleingriff)</t>
    </r>
  </si>
  <si>
    <r>
      <t xml:space="preserve">Wundheilungsstörungen </t>
    </r>
    <r>
      <rPr>
        <b/>
        <sz val="10"/>
        <color theme="1"/>
        <rFont val="Arial"/>
        <family val="2"/>
      </rPr>
      <t>(Wechseleingriffe)</t>
    </r>
  </si>
  <si>
    <r>
      <t xml:space="preserve">Rate an operationsbedingter neurologischer Komplikationen mit motorischem Defizit </t>
    </r>
    <r>
      <rPr>
        <b/>
        <sz val="10"/>
        <color theme="1"/>
        <rFont val="Arial"/>
        <family val="2"/>
      </rPr>
      <t>(Wechseleingriffe)</t>
    </r>
  </si>
  <si>
    <r>
      <t>Rate an Gefäßverletzungen</t>
    </r>
    <r>
      <rPr>
        <b/>
        <sz val="10"/>
        <color theme="1"/>
        <rFont val="Arial"/>
        <family val="2"/>
      </rPr>
      <t xml:space="preserve"> (Wechseleingriffe)</t>
    </r>
  </si>
  <si>
    <r>
      <t xml:space="preserve">Sterblichkeit 
</t>
    </r>
    <r>
      <rPr>
        <b/>
        <sz val="10"/>
        <color theme="1"/>
        <rFont val="Arial"/>
        <family val="2"/>
      </rPr>
      <t>(Wechseleingriff)</t>
    </r>
  </si>
  <si>
    <t>Anzahl der primär operierten OSG-TEP</t>
  </si>
  <si>
    <t>Anzahl der Wechsel-(Revisions)-OPs OSG</t>
  </si>
  <si>
    <t>gemäß Erhebungsbogen für das Modul Endoprothetik des oberen Sprunggelenkes EndoCert 
für EndoProthetikZentren und EndoProthetikZentren der Maximalversorgung</t>
  </si>
  <si>
    <t>Gesamteingriffe OSG</t>
  </si>
  <si>
    <r>
      <rPr>
        <b/>
        <sz val="10"/>
        <color theme="1"/>
        <rFont val="Arial"/>
        <family val="2"/>
      </rPr>
      <t>Zähler</t>
    </r>
    <r>
      <rPr>
        <sz val="10"/>
        <color theme="1"/>
        <rFont val="Arial"/>
        <family val="2"/>
      </rPr>
      <t xml:space="preserve"> (Anzahl Eingriffe)</t>
    </r>
  </si>
  <si>
    <t>Beteiligung von (Senior-) Hauptoperateuren</t>
  </si>
  <si>
    <t>intraoperativ</t>
  </si>
  <si>
    <t>Qualitätsindikatoren OSG
Strukturqualität: Operateure</t>
  </si>
  <si>
    <t>Sollvorgabe (maximal)</t>
  </si>
  <si>
    <t>Sollvorgabe (mindestens)</t>
  </si>
  <si>
    <t>niedrigster korrekter Wert</t>
  </si>
  <si>
    <t>höchster korrekter Wert</t>
  </si>
  <si>
    <t>Falldokumentation, wenn nicht 0%</t>
  </si>
  <si>
    <t>Falldokumentation, wenn nicht 100%</t>
  </si>
  <si>
    <r>
      <t>Präoperative Prothesenplanung</t>
    </r>
    <r>
      <rPr>
        <b/>
        <sz val="10"/>
        <color theme="1"/>
        <rFont val="Arial"/>
        <family val="2"/>
      </rPr>
      <t xml:space="preserve"> (Primärendoprothetik)*</t>
    </r>
  </si>
  <si>
    <r>
      <t xml:space="preserve">Präoperative Prothesenplanung </t>
    </r>
    <r>
      <rPr>
        <b/>
        <sz val="10"/>
        <color theme="1"/>
        <rFont val="Arial"/>
        <family val="2"/>
      </rPr>
      <t>(Wechseleingriff)*</t>
    </r>
  </si>
  <si>
    <t>Indikationsbesprechung**</t>
  </si>
  <si>
    <t>Röntgenkontrolle (BV) im OP-Saal</t>
  </si>
  <si>
    <t>vor Ausleitung der Narkose</t>
  </si>
  <si>
    <r>
      <t xml:space="preserve">Schnitt-Naht-Zeit </t>
    </r>
    <r>
      <rPr>
        <b/>
        <sz val="10"/>
        <color theme="1"/>
        <rFont val="Arial"/>
        <family val="2"/>
      </rPr>
      <t>(Primärendoprothetik)</t>
    </r>
  </si>
  <si>
    <t>stationärer Aufenthalt</t>
  </si>
  <si>
    <t>&lt; 5 % der Patienten weisen eine Operationsdauer von &lt; 45 min oder &gt; 180 min auf***</t>
  </si>
  <si>
    <t xml:space="preserve">Aktuelle Zeit (Operationsdauer von &lt; 45 min oder &gt; 180 min) </t>
  </si>
  <si>
    <r>
      <t xml:space="preserve">Periprothetische Infektion
</t>
    </r>
    <r>
      <rPr>
        <b/>
        <sz val="10"/>
        <color theme="1"/>
        <rFont val="Arial"/>
        <family val="2"/>
      </rPr>
      <t>(Primärendoprothetik)</t>
    </r>
  </si>
  <si>
    <t xml:space="preserve">&lt; 2% </t>
  </si>
  <si>
    <t xml:space="preserve">&lt; 5% </t>
  </si>
  <si>
    <r>
      <t xml:space="preserve">Wundheilungsstörungen 
</t>
    </r>
    <r>
      <rPr>
        <b/>
        <sz val="10"/>
        <color theme="1"/>
        <rFont val="Arial"/>
        <family val="2"/>
      </rPr>
      <t>(Primärendoprothetik)</t>
    </r>
  </si>
  <si>
    <r>
      <t xml:space="preserve">Rate an operationsbedingter neurologischer Komplikationen mit motorischem Defizit 
</t>
    </r>
    <r>
      <rPr>
        <b/>
        <sz val="10"/>
        <color theme="1"/>
        <rFont val="Arial"/>
        <family val="2"/>
      </rPr>
      <t>(Primärendoprothetik)</t>
    </r>
  </si>
  <si>
    <r>
      <t xml:space="preserve">Sterblichkeit 
</t>
    </r>
    <r>
      <rPr>
        <b/>
        <sz val="10"/>
        <color theme="1"/>
        <rFont val="Arial"/>
        <family val="2"/>
      </rPr>
      <t>(Primärendoprothetik)</t>
    </r>
  </si>
  <si>
    <r>
      <t xml:space="preserve">Rate an Gefäßverletzungen 
</t>
    </r>
    <r>
      <rPr>
        <b/>
        <sz val="10"/>
        <color theme="1"/>
        <rFont val="Arial"/>
        <family val="2"/>
      </rPr>
      <t>(Primärendoprothetik)</t>
    </r>
  </si>
  <si>
    <t xml:space="preserve"> Thrombose / Embolie</t>
  </si>
  <si>
    <t>Durchschnittliche Zeit in Minuten</t>
  </si>
  <si>
    <t>Qualitätsindikatoren OSG
Prozessqualität: Operateure</t>
  </si>
  <si>
    <t>präoperativ</t>
  </si>
  <si>
    <t>postoperativ</t>
  </si>
  <si>
    <t>Qualitätsindikatoren OSG
Ergebnisqualität: Operateure</t>
  </si>
  <si>
    <t>Falldokumentation 
- Darstellung im Audit</t>
  </si>
  <si>
    <r>
      <t xml:space="preserve">Anzahl periprothetischer Fissuren und / oder Frakturen am </t>
    </r>
    <r>
      <rPr>
        <b/>
        <u/>
        <sz val="10"/>
        <color theme="1"/>
        <rFont val="Arial"/>
        <family val="2"/>
      </rPr>
      <t>Innenknöchel</t>
    </r>
    <r>
      <rPr>
        <sz val="10"/>
        <color theme="1"/>
        <rFont val="Arial"/>
        <family val="2"/>
      </rPr>
      <t xml:space="preserve"> mit Bedarf einer osteosynthetischen Versorgung oder erforderliche Modifikation des Nachbehandlungsprotokolls </t>
    </r>
    <r>
      <rPr>
        <b/>
        <sz val="10"/>
        <color theme="1"/>
        <rFont val="Arial"/>
        <family val="2"/>
      </rPr>
      <t xml:space="preserve">(Primärendoprothetik) </t>
    </r>
  </si>
  <si>
    <r>
      <t xml:space="preserve">Anzahl periprothetischer Fissuren und / oder Frakturen am </t>
    </r>
    <r>
      <rPr>
        <b/>
        <u/>
        <sz val="10"/>
        <color theme="1"/>
        <rFont val="Arial"/>
        <family val="2"/>
      </rPr>
      <t>Außenknöchel</t>
    </r>
    <r>
      <rPr>
        <sz val="10"/>
        <color theme="1"/>
        <rFont val="Arial"/>
        <family val="2"/>
      </rPr>
      <t xml:space="preserve"> mit Bedarf einer osteosynthetischen Versorgung oder erforderliche Modifikation des Nachbehandlungsprotokolls </t>
    </r>
    <r>
      <rPr>
        <b/>
        <sz val="10"/>
        <color theme="1"/>
        <rFont val="Arial"/>
        <family val="2"/>
      </rPr>
      <t xml:space="preserve">(Primärendoprothetik) </t>
    </r>
  </si>
  <si>
    <r>
      <t xml:space="preserve">Anzahl periprothetischer Fissuren und / oder Frakturen am </t>
    </r>
    <r>
      <rPr>
        <b/>
        <u/>
        <sz val="10"/>
        <color theme="1"/>
        <rFont val="Arial"/>
        <family val="2"/>
      </rPr>
      <t>Innenknöchel</t>
    </r>
    <r>
      <rPr>
        <sz val="10"/>
        <color theme="1"/>
        <rFont val="Arial"/>
        <family val="2"/>
      </rPr>
      <t xml:space="preserve"> mit Bedarf einer osteosynthetischen Versorgung oder erforderliche Modifikation des Nachbehandlungsprotokolls </t>
    </r>
    <r>
      <rPr>
        <b/>
        <sz val="10"/>
        <color theme="1"/>
        <rFont val="Arial"/>
        <family val="2"/>
      </rPr>
      <t xml:space="preserve">(Wechseleingriff) </t>
    </r>
  </si>
  <si>
    <r>
      <t xml:space="preserve">Anzahl periprothetischer Fissuren und / oder Frakturen am </t>
    </r>
    <r>
      <rPr>
        <b/>
        <u/>
        <sz val="10"/>
        <color theme="1"/>
        <rFont val="Arial"/>
        <family val="2"/>
      </rPr>
      <t>Außenknöchel</t>
    </r>
    <r>
      <rPr>
        <sz val="10"/>
        <color theme="1"/>
        <rFont val="Arial"/>
        <family val="2"/>
      </rPr>
      <t xml:space="preserve"> mit Bedarf einer osteosynthetischen Versorgung oder erforderliche Modifikation des Nachbehandlungsprotokolls (</t>
    </r>
    <r>
      <rPr>
        <b/>
        <sz val="10"/>
        <color theme="1"/>
        <rFont val="Arial"/>
        <family val="2"/>
      </rPr>
      <t>Wechseleingriff)</t>
    </r>
  </si>
  <si>
    <t>*** Zeitüberschreitungen müssen patientenspezifisch dokumentiert werden</t>
  </si>
  <si>
    <t>Qualitätsindikatoren OSG</t>
  </si>
  <si>
    <t>Die gelisteten Qualitätsindikatoren müssen nachweislich während des stationären Aufenthalts dokumentiert und ausgewertet werden.</t>
  </si>
  <si>
    <t>Die rechnerisch ermittelte Quote in % ist immer in Relation zur zugrundeliegenden Fallzahl zu betrachten. Für eine Bewertung im Rahmen der Zertifizierung ist die Falldokumentation relevant.</t>
  </si>
  <si>
    <r>
      <rPr>
        <b/>
        <sz val="10"/>
        <color theme="1"/>
        <rFont val="Arial"/>
        <family val="2"/>
      </rPr>
      <t>Zähler</t>
    </r>
    <r>
      <rPr>
        <sz val="10"/>
        <color theme="1"/>
        <rFont val="Arial"/>
        <family val="2"/>
      </rPr>
      <t xml:space="preserve"> (Anzahl Patienten)</t>
    </r>
  </si>
  <si>
    <t>Beteiligung von (Senior-) Hauptoperateuren: Zähler</t>
  </si>
  <si>
    <t>Beteiligung von (Senior-) Hauptoperateuren: Nenner</t>
  </si>
  <si>
    <t>Beteiligung von (Senior-) Hauptoperateuren: Quote</t>
  </si>
  <si>
    <t>Beteiligung von (Senior-) Hauptoperateuren: Bewertung</t>
  </si>
  <si>
    <t>Beteiligung von (Senior-) Hauptoperateuren: Kommentar Zentrum</t>
  </si>
  <si>
    <t>Röntgen prä-OP: Zähler</t>
  </si>
  <si>
    <t>Röntgen prä-OP: Nenner</t>
  </si>
  <si>
    <t>Röntgen prä-OP: Quote</t>
  </si>
  <si>
    <t>Röntgen prä-OP: Bewertung</t>
  </si>
  <si>
    <t>Röntgen prä-OP: Kommentar Zentrum</t>
  </si>
  <si>
    <t>Röntgen prä-OP: Auditbericht FE</t>
  </si>
  <si>
    <t>Röntgen post-OP: Zähler</t>
  </si>
  <si>
    <t>Röntgen post-OP: Nenner</t>
  </si>
  <si>
    <t>Röntgen post-OP: Quote</t>
  </si>
  <si>
    <t>Röntgen post-OP: Bewertung</t>
  </si>
  <si>
    <t>Röntgen post-OP: Kommentar Zentrum</t>
  </si>
  <si>
    <t>Röntgen post-OP: Auditbericht FE</t>
  </si>
  <si>
    <t>Präoperative Prothesenplanung (Primärendoprothetik): Zähler</t>
  </si>
  <si>
    <t>Präoperative Prothesenplanung (Primärendoprothetik): Nenner</t>
  </si>
  <si>
    <t>Präoperative Prothesenplanung (Primärendoprothetik): Quote</t>
  </si>
  <si>
    <t>Präoperative Prothesenplanung (Primärendoprothetik): Bewertung</t>
  </si>
  <si>
    <t>Präoperative Prothesenplanung (Primärendoprothetik): Kommentar Zentrum</t>
  </si>
  <si>
    <t>Präoperative Prothesenplanung (Primärendoprothetik): Auditbericht FE</t>
  </si>
  <si>
    <t>Präoperative Prothesenplanung (Wechseleingriff): Zähler</t>
  </si>
  <si>
    <t>Präoperative Prothesenplanung (Wechseleingriff): Nenner</t>
  </si>
  <si>
    <t>Präoperative Prothesenplanung (Wechseleingriff): Quote</t>
  </si>
  <si>
    <t>Präoperative Prothesenplanung (Wechseleingriff): Bewertung</t>
  </si>
  <si>
    <t>Präoperative Prothesenplanung (Wechseleingriff): Kommentar Zentrum</t>
  </si>
  <si>
    <t>Präoperative Prothesenplanung (Wechseleingriff): Auditbericht FE</t>
  </si>
  <si>
    <t>Indikationsbesprechung : Zähler</t>
  </si>
  <si>
    <t>Indikationsbesprechung: Nenner</t>
  </si>
  <si>
    <t>Indikationsbesprechung: Quote</t>
  </si>
  <si>
    <t>Indikationsbesprechung: Bewertung</t>
  </si>
  <si>
    <t>Indikationsbesprechung: Kommentar Zentrum</t>
  </si>
  <si>
    <t>Indikationsbesprechung: Auditbericht FE</t>
  </si>
  <si>
    <t>Röntgenkontrolle (BV) im OP-Saal: Zähler</t>
  </si>
  <si>
    <t>Röntgenkontrolle (BV) im OP-Saal: Nenner</t>
  </si>
  <si>
    <t>Röntgenkontrolle (BV) im OP-Saal: Quote</t>
  </si>
  <si>
    <t>Röntgenkontrolle (BV) im OP-Saal: Bewertung</t>
  </si>
  <si>
    <t>Röntgenkontrolle (BV) im OP-Saal: Kommentar Zentrum</t>
  </si>
  <si>
    <t>Röntgenkontrolle (BV) im OP-Saal: Auditbericht FE</t>
  </si>
  <si>
    <t>Schnitt-Naht-Zeit (Primärendoprothetik): Durchschnittliche Zeit in Minuten</t>
  </si>
  <si>
    <t>Schnitt-Naht-Zeit (Primärendoprothetik): Durchschnittliche Zeit in Minuten Bewertung</t>
  </si>
  <si>
    <t>Schnitt-Naht-Zeit (Primärendoprothetik): Durchschnittliche Zeit in Minuten Kommentar Zentrum</t>
  </si>
  <si>
    <t>Schnitt-Naht-Zeit (Primärendoprothetik): Durchschnittliche Zeit in MinutenAuditbericht FE</t>
  </si>
  <si>
    <t>Schnitt-Naht-Zeit (Primärendoprothetik) Anzahl Patienten: Zähler</t>
  </si>
  <si>
    <t>Schnitt-Naht-Zeit (Primärendoprothetik) Anzahl Patienten: Quote</t>
  </si>
  <si>
    <t>Schnitt-Naht-Zeit (Primärendoprothetik) Anzahl Patienten: Bewertung</t>
  </si>
  <si>
    <t>Schnitt-Naht-Zeit (Primärendoprothetik) Anzahl Patienten: Nenner</t>
  </si>
  <si>
    <t>Schnitt-Naht-Zeit (Primärendoprothetik) Anzahl Patienten: Kommentar Zentrum</t>
  </si>
  <si>
    <t>Schnitt-Naht-Zeit (Primärendoprothetik) Anzahl Patienten: Auditbericht FE</t>
  </si>
  <si>
    <t>Periprothetische Infektion (Primärendoprothetik) 90 Tage nach Index-OP: Zähler</t>
  </si>
  <si>
    <t>Periprothetische Infektion (Primärendoprothetik) 90 Tage nach Index-OP: Nenner</t>
  </si>
  <si>
    <t>Periprothetische Infektion (Primärendoprothetik) 90 Tage nach Index-OP: Quote</t>
  </si>
  <si>
    <t>Periprothetische Infektion (Primärendoprothetik) 90 Tage nach Index-OP: Bewertung</t>
  </si>
  <si>
    <t>Periprothetische Infektion (Primärendoprothetik) 90 Tage nach Index-OP: Kommentar Zentrum</t>
  </si>
  <si>
    <t>Periprothetische Infektion (Primärendoprothetik) 90 Tage nach Index-OP: Auditbericht FE</t>
  </si>
  <si>
    <t>Periprothetische Infektion (Wechseleingriff) 90 Tage nach Index-OP: Zähler</t>
  </si>
  <si>
    <t>Periprothetische Infektion (Wechseleingriff) 90 Tage nach Index-OP: Nenner</t>
  </si>
  <si>
    <t>Periprothetische Infektion (Wechseleingriff) 90 Tage nach Index-OP: Quote</t>
  </si>
  <si>
    <t>Periprothetische Infektion (Wechseleingriff) 90 Tage nach Index-OP: Bewertung</t>
  </si>
  <si>
    <t>Periprothetische Infektion (Wechseleingriff) 90 Tage nach Index-OP: Kommentar Zentrum</t>
  </si>
  <si>
    <t>Periprothetische Infektion (Wechseleingriff) 90 Tage nach Index-OP: Auditbericht FE</t>
  </si>
  <si>
    <t>Anzahl periprothetischer Fissuren und / oder Frakturen am Außenknöchel mit Bedarf einer osteosynthetischen Versorgung oder erforderliche Modifikation des Nachbehandlungsprotokolls (Primärendoprothetik) stationärere Aufenthalt: Bewertung</t>
  </si>
  <si>
    <t>Anzahl periprothetischer Fissuren und / oder Frakturen am Außenknöchel mit Bedarf einer osteosynthetischen Versorgung oder erforderliche Modifikation des Nachbehandlungsprotokolls (Primärendoprothetik) stationärere Aufenthalt: Quote</t>
  </si>
  <si>
    <t>Anzahl periprothetischer Fissuren und / oder Frakturen am Außenknöchel mit Bedarf einer osteosynthetischen Versorgung oder erforderliche Modifikation des Nachbehandlungsprotokolls (Primärendoprothetik) stationärere Aufenthalt: Nenner</t>
  </si>
  <si>
    <t>Anzahl periprothetischer Fissuren und / oder Frakturen am Außenknöchel mit Bedarf einer osteosynthetischen Versorgung oder erforderliche Modifikation des Nachbehandlungsprotokolls (Primärendoprothetik) stationärere Aufenthalt: Zähler</t>
  </si>
  <si>
    <t>Anzahl periprothetischer Fissuren und / oder Frakturen am Außenknöchel mit Bedarf einer osteosynthetischen Versorgung oder erforderliche Modifikation des Nachbehandlungsprotokolls (Primärendoprothetik) stationärere Aufenthalt: Kommentar Zentrum</t>
  </si>
  <si>
    <t>Anzahl periprothetischer Fissuren und / oder Frakturen am Außenknöchel mit Bedarf einer osteosynthetischen Versorgung oder erforderliche Modifikation des Nachbehandlungsprotokolls (Primärendoprothetik) stationärere Aufenthalt: Auditbericht FE</t>
  </si>
  <si>
    <t>Anzahl periprothetischer Fissuren und / oder Frakturen am Außenknöchel mit Bedarf einer osteosynthetischen Versorgung oder erforderliche Modifikation des Nachbehandlungsprotokolls (Primärendoprothetik) 90 Tage nach Index-OP: Nenner</t>
  </si>
  <si>
    <t>Anzahl periprothetischer Fissuren und / oder Frakturen am Außenknöchel mit Bedarf einer osteosynthetischen Versorgung oder erforderliche Modifikation des Nachbehandlungsprotokolls (Primärendoprothetik) 90 Tage nach Index-OP: Quote</t>
  </si>
  <si>
    <t>Anzahl periprothetischer Fissuren und / oder Frakturen am Außenknöchel mit Bedarf einer osteosynthetischen Versorgung oder erforderliche Modifikation des Nachbehandlungsprotokolls (Primärendoprothetik) 90 Tage nach Index-OP: Bewertung</t>
  </si>
  <si>
    <t>Anzahl periprothetischer Fissuren und / oder Frakturen am Außenknöchel mit Bedarf einer osteosynthetischen Versorgung oder erforderliche Modifikation des Nachbehandlungsprotokolls (Primärendoprothetik) 90 Tage nach Index-OP: Kommentar Zentrum</t>
  </si>
  <si>
    <t>Anzahl periprothetischer Fissuren und / oder Frakturen am Außenknöchel mit Bedarf einer osteosynthetischen Versorgung oder erforderliche Modifikation des Nachbehandlungsprotokolls (Primärendoprothetik) 90 Tage nach Index-OP: Auditbericht FE</t>
  </si>
  <si>
    <t>Anzahl periprothetischer Fissuren und / oder Frakturen am Außenknöchel mit Bedarf einer osteosynthetischen Versorgung oder erforderliche Modifikation des Nachbehandlungsprotokolls (Primärendoprothetik) 90 Tage nach Index-OP: Zähler</t>
  </si>
  <si>
    <t>Anzahl periprothetischer Fissuren und / oder Frakturen am Außenknöchel mit Bedarf einer osteosynthetischen Versorgung oder erforderliche Modifikation des Nachbehandlungsprotokolls (Wechseleingriff) stationärere Aufenthalt: Nenner</t>
  </si>
  <si>
    <t>Anzahl periprothetischer Fissuren und / oder Frakturen am Außenknöchel mit Bedarf einer osteosynthetischen Versorgung oder erforderliche Modifikation des Nachbehandlungsprotokolls (Wechseleingriff) stationärere Aufenthalt: Quote</t>
  </si>
  <si>
    <t>Anzahl periprothetischer Fissuren und / oder Frakturen am Außenknöchel mit Bedarf einer osteosynthetischen Versorgung oder erforderliche Modifikation des Nachbehandlungsprotokolls (Wechseleingriff) stationärere Aufenthalt: Bewertung</t>
  </si>
  <si>
    <t>Anzahl periprothetischer Fissuren und / oder Frakturen am Außenknöchel mit Bedarf einer osteosynthetischen Versorgung oder erforderliche Modifikation des Nachbehandlungsprotokolls (Wechseleingriff) stationärere Aufenthalt: Kommentar Zentrum</t>
  </si>
  <si>
    <t>Anzahl periprothetischer Fissuren und / oder Frakturen am Außenknöchel mit Bedarf einer osteosynthetischen Versorgung oder erforderliche Modifikation des Nachbehandlungsprotokolls (Wechseleingriff) stationärere Aufenthalt: Auditbericht FE</t>
  </si>
  <si>
    <t>Anzahl periprothetischer Fissuren und / oder Frakturen am Außenknöchel mit Bedarf einer osteosynthetischen Versorgung oder erforderliche Modifikation des Nachbehandlungsprotokolls (Wechseleingriff) 90 Tage nach Index-OP: Zähler</t>
  </si>
  <si>
    <t>Anzahl periprothetischer Fissuren und / oder Frakturen am Außenknöchel mit Bedarf einer osteosynthetischen Versorgung oder erforderliche Modifikation des Nachbehandlungsprotokolls (Wechseleingriff) 90 Tage nach Index-OP: Nenner</t>
  </si>
  <si>
    <t>Anzahl periprothetischer Fissuren und / oder Frakturen am Außenknöchel mit Bedarf einer osteosynthetischen Versorgung oder erforderliche Modifikation des Nachbehandlungsprotokolls (Wechseleingriff) 90 Tage nach Index-OP: Quote</t>
  </si>
  <si>
    <t>Anzahl periprothetischer Fissuren und / oder Frakturen am Außenknöchel mit Bedarf einer osteosynthetischen Versorgung oder erforderliche Modifikation des Nachbehandlungsprotokolls (Wechseleingriff) stationärere Aufenthalt: Zähler</t>
  </si>
  <si>
    <t>Anzahl periprothetischer Fissuren und / oder Frakturen am Außenknöchel mit Bedarf einer osteosynthetischen Versorgung oder erforderliche Modifikation des Nachbehandlungsprotokolls (Wechseleingriff) 90 Tage nach Index-OP: Bewertung</t>
  </si>
  <si>
    <t>Anzahl periprothetischer Fissuren und / oder Frakturen am Außenknöchel mit Bedarf einer osteosynthetischen Versorgung oder erforderliche Modifikation des Nachbehandlungsprotokolls (Wechseleingriff) 90 Tage nach Index-OP: Kommentar Zentrum</t>
  </si>
  <si>
    <t>Anzahl periprothetischer Fissuren und / oder Frakturen am Außenknöchel mit Bedarf einer osteosynthetischen Versorgung oder erforderliche Modifikation des Nachbehandlungsprotokolls (Wechseleingriff) 90 Tage nach Index-OP: Auditbericht FE</t>
  </si>
  <si>
    <t>Anzahl periprothetischer Fissuren und / oder Frakturen am Innenknöchel mit Bedarf einer osteosynthetischen Versorgung oder erforderliche Modifikation des Nachbehandlungsprotokolls (Primärendoprothetik) stationärere Aufenthalt: Zähler</t>
  </si>
  <si>
    <t>Anzahl periprothetischer Fissuren und / oder Frakturen am Innenknöchel mit Bedarf einer osteosynthetischen Versorgung oder erforderliche Modifikation des Nachbehandlungsprotokolls (Primärendoprothetik) stationärere Aufenthalt: Nenner</t>
  </si>
  <si>
    <t>Anzahl periprothetischer Fissuren und / oder Frakturen am Innenknöchel mit Bedarf einer osteosynthetischen Versorgung oder erforderliche Modifikation des Nachbehandlungsprotokolls (Primärendoprothetik) stationärere Aufenthalt: Quote</t>
  </si>
  <si>
    <t>Anzahl periprothetischer Fissuren und / oder Frakturen am Innenknöchel mit Bedarf einer osteosynthetischen Versorgung oder erforderliche Modifikation des Nachbehandlungsprotokolls (Primärendoprothetik) stationärere Aufenthalt: Bewertung</t>
  </si>
  <si>
    <t>Anzahl periprothetischer Fissuren und / oder Frakturen am Innenknöchel mit Bedarf einer osteosynthetischen Versorgung oder erforderliche Modifikation des Nachbehandlungsprotokolls (Primärendoprothetik) stationärere Aufenthalt: Kommentar Zentrum</t>
  </si>
  <si>
    <t>Anzahl periprothetischer Fissuren und / oder Frakturen am Innenknöchel mit Bedarf einer osteosynthetischen Versorgung oder erforderliche Modifikation des Nachbehandlungsprotokolls (Primärendoprothetik) stationärere Aufenthalt: Auditbericht FE</t>
  </si>
  <si>
    <t>Anzahl periprothetischer Fissuren und / oder Frakturen am Innenknöchel mit Bedarf einer osteosynthetischen Versorgung oder erforderliche Modifikation des Nachbehandlungsprotokolls (Primärendoprothetik) 90 Tage nach Index-OP: Zähler</t>
  </si>
  <si>
    <t>Anzahl periprothetischer Fissuren und / oder Frakturen am Innenknöchel mit Bedarf einer osteosynthetischen Versorgung oder erforderliche Modifikation des Nachbehandlungsprotokolls (Primärendoprothetik) 90 Tage nach Index-OP: Nenner</t>
  </si>
  <si>
    <t>Anzahl periprothetischer Fissuren und / oder Frakturen am Innenknöchel mit Bedarf einer osteosynthetischen Versorgung oder erforderliche Modifikation des Nachbehandlungsprotokolls (Primärendoprothetik) 90 Tage nach Index-OP: Quote</t>
  </si>
  <si>
    <t>Anzahl periprothetischer Fissuren und / oder Frakturen am Innenknöchel mit Bedarf einer osteosynthetischen Versorgung oder erforderliche Modifikation des Nachbehandlungsprotokolls (Primärendoprothetik) 90 Tage nach Index-OP: Bewertung</t>
  </si>
  <si>
    <t>Anzahl periprothetischer Fissuren und / oder Frakturen am Innenknöchel mit Bedarf einer osteosynthetischen Versorgung oder erforderliche Modifikation des Nachbehandlungsprotokolls (Primärendoprothetik) 90 Tage nach Index-OP: Kommentar Zentrum</t>
  </si>
  <si>
    <t>Anzahl periprothetischer Fissuren und / oder Frakturen am Innenknöchel mit Bedarf einer osteosynthetischen Versorgung oder erforderliche Modifikation des Nachbehandlungsprotokolls (Primärendoprothetik) 90 Tage nach Index-OP: Auditbericht FE</t>
  </si>
  <si>
    <t>Anzahl periprothetischer Fissuren und / oder Frakturen am Innenknöchel mit Bedarf einer osteosynthetischen Versorgung oder erforderliche Modifikation des Nachbehandlungsprotokolls (Wechseleingriff) stationärere Aufenthalt: Zähler</t>
  </si>
  <si>
    <t>Anzahl periprothetischer Fissuren und / oder Frakturen am Innenknöchel mit Bedarf einer osteosynthetischen Versorgung oder erforderliche Modifikation des Nachbehandlungsprotokolls (Wechseleingriff) stationärere Aufenthalt: Nenner</t>
  </si>
  <si>
    <t>Anzahl periprothetischer Fissuren und / oder Frakturen am Innenknöchel mit Bedarf einer osteosynthetischen Versorgung oder erforderliche Modifikation des Nachbehandlungsprotokolls (Wechseleingriff) stationärere Aufenthalt: Quote</t>
  </si>
  <si>
    <t>Anzahl periprothetischer Fissuren und / oder Frakturen am Innenknöchel mit Bedarf einer osteosynthetischen Versorgung oder erforderliche Modifikation des Nachbehandlungsprotokolls (Wechseleingriff) stationärere Aufenthalt: Bewertung</t>
  </si>
  <si>
    <t>Anzahl periprothetischer Fissuren und / oder Frakturen am Innenknöchel mit Bedarf einer osteosynthetischen Versorgung oder erforderliche Modifikation des Nachbehandlungsprotokolls (Wechseleingriff) stationärere Aufenthalt: Kommentar Zentrum</t>
  </si>
  <si>
    <t>Anzahl periprothetischer Fissuren und / oder Frakturen am Innenknöchel mit Bedarf einer osteosynthetischen Versorgung oder erforderliche Modifikation des Nachbehandlungsprotokolls (Wechseleingriff) stationärere Aufenthalt: Auditbericht FE</t>
  </si>
  <si>
    <t>Anzahl periprothetischer Fissuren und / oder Frakturen am Innenknöchel mit Bedarf einer osteosynthetischen Versorgung oder erforderliche Modifikation des Nachbehandlungsprotokolls (Wechseleingriff) 90 Tage nach Index-OP: Zähler</t>
  </si>
  <si>
    <t>Anzahl periprothetischer Fissuren und / oder Frakturen am Innenknöchel mit Bedarf einer osteosynthetischen Versorgung oder erforderliche Modifikation des Nachbehandlungsprotokolls (Wechseleingriff) 90 Tage nach Index-OP: Nenner</t>
  </si>
  <si>
    <t>Anzahl periprothetischer Fissuren und / oder Frakturen am Innenknöchel mit Bedarf einer osteosynthetischen Versorgung oder erforderliche Modifikation des Nachbehandlungsprotokolls (Wechseleingriff) 90 Tage nach Index-OP: Quote</t>
  </si>
  <si>
    <t>Anzahl periprothetischer Fissuren und / oder Frakturen am Innenknöchel mit Bedarf einer osteosynthetischen Versorgung oder erforderliche Modifikation des Nachbehandlungsprotokolls (Wechseleingriff) 90 Tage nach Index-OP: Bewertung</t>
  </si>
  <si>
    <t>Anzahl periprothetischer Fissuren und / oder Frakturen am Innenknöchel mit Bedarf einer osteosynthetischen Versorgung oder erforderliche Modifikation des Nachbehandlungsprotokolls (Wechseleingriff) 90 Tage nach Index-OP: Kommentar Zentrum</t>
  </si>
  <si>
    <t>Anzahl periprothetischer Fissuren und / oder Frakturen am Innenknöchel mit Bedarf einer osteosynthetischen Versorgung oder erforderliche Modifikation des Nachbehandlungsprotokolls (Wechseleingriff) 90 Tage nach Index-OP: Auditbericht FE</t>
  </si>
  <si>
    <t>Wundheilungsstörungen (Primärendoprothetik) stationärer Aufenthalt: Zähler</t>
  </si>
  <si>
    <t>Wundheilungsstörungen (Primärendoprothetik) stationärer Aufenthalt: Nenner</t>
  </si>
  <si>
    <t>Wundheilungsstörungen (Primärendoprothetik) stationärer Aufenthalt: Quote</t>
  </si>
  <si>
    <t>Wundheilungsstörungen (Primärendoprothetik) stationärer Aufenthalt: Bewertung</t>
  </si>
  <si>
    <t>Wundheilungsstörungen (Primärendoprothetik) stationärer Aufenthalt: Kommentar Zentrum</t>
  </si>
  <si>
    <t>Wundheilungsstörungen (Primärendoprothetik) stationärer Aufenthalt: Auditbericht FE</t>
  </si>
  <si>
    <t>Wundheilungsstörungen (Primärendoprothetik) 90 Tage nach Index-OP: Zähler</t>
  </si>
  <si>
    <t>Wundheilungsstörungen (Primärendoprothetik) 90 Tage nach Index-OP: Nenner</t>
  </si>
  <si>
    <t>Wundheilungsstörungen (Primärendoprothetik) 90 Tage nach Index-OP: Quote</t>
  </si>
  <si>
    <t>Wundheilungsstörungen (Primärendoprothetik) 90 Tage nach Index-OP: Bewertung</t>
  </si>
  <si>
    <t>Wundheilungsstörungen (Primärendoprothetik) 90 Tage nach Index-OP: Kommentar Zentrum</t>
  </si>
  <si>
    <t>Wundheilungsstörungen (Primärendoprothetik) 90 Tage nach Index-OP: Auditbericht FE</t>
  </si>
  <si>
    <t>Wundheilungsstörungen (Wechseleingriff) stationärer Aufenthalt: Zähler</t>
  </si>
  <si>
    <t>Wundheilungsstörungen (Wechseleingriff) stationärer Aufenthalt: Nenner</t>
  </si>
  <si>
    <t>Wundheilungsstörungen (Wechseleingriff) stationärer Aufenthalt: Quote</t>
  </si>
  <si>
    <t>Wundheilungsstörungen (Wechseleingriff) stationärer Aufenthalt: Bewertung</t>
  </si>
  <si>
    <t>Wundheilungsstörungen (Wechseleingriff) stationärer Aufenthalt: Kommentar Zentrum</t>
  </si>
  <si>
    <t>Wundheilungsstörungen (Wechseleingriff) stationärer Aufenthalt: Auditbericht FE</t>
  </si>
  <si>
    <t>Wundheilungsstörungen (Wechseleingriff) 90 Tage nach Index-OP: Zähler</t>
  </si>
  <si>
    <t>Wundheilungsstörungen (Wechseleingriff) 90 Tage nach Index-OP: Nenner</t>
  </si>
  <si>
    <t>Wundheilungsstörungen (Wechseleingriff) 90 Tage nach Index-OP: Quote</t>
  </si>
  <si>
    <t>Wundheilungsstörungen (Wechseleingriff) 90 Tage nach Index-OP: Bewertung</t>
  </si>
  <si>
    <t>Wundheilungsstörungen (Wechseleingriff) 90 Tage nach Index-OP: Kommentar Zentrum</t>
  </si>
  <si>
    <t>Wundheilungsstörungen (Wechseleingriff) 90 Tage nach Index-OP: Auditbericht FE</t>
  </si>
  <si>
    <t>Rate an Re-Interventionen aufgrund operativ behandlungsbedürftiger Probleme 
(Primärendoprothetik) stationärer Aufenthalt: Zähler</t>
  </si>
  <si>
    <t>Rate an Re-Interventionen aufgrund operativ behandlungsbedürftiger Probleme 
(Primärendoprothetik) stationärer Aufenthalt): Nenner</t>
  </si>
  <si>
    <t>Rate an Re-Interventionen aufgrund operativ behandlungsbedürftiger Probleme 
(Primärendoprothetik) stationärer Aufenthalt: Quote</t>
  </si>
  <si>
    <t>Rate an Re-Interventionen aufgrund operativ behandlungsbedürftiger Probleme 
(Primärendoprothetik) stationärer Aufenthalt: Bewertung</t>
  </si>
  <si>
    <t>Rate an Re-Interventionen aufgrund operativ behandlungsbedürftiger Probleme 
(Primärendoprothetik) stationärer Aufenthalt: Kommentar Zentrum</t>
  </si>
  <si>
    <t>Rate an Re-Interventionen aufgrund operativ behandlungsbedürftiger Probleme 
(Primärendoprothetik) stationärer Aufenthalt: Auditbericht FE</t>
  </si>
  <si>
    <t>Rate an Re-Interventionen aufgrund operativ behandlungsbedürftiger Probleme 
(Primärendoprothetik) 90 Tage nach Index-OP: Zähler</t>
  </si>
  <si>
    <t>Rate an Re-Interventionen aufgrund operativ behandlungsbedürftiger Probleme 
(Primärendoprothetik) 90 Tage nach Index-OP: Nenner</t>
  </si>
  <si>
    <t>Rate an Re-Interventionen aufgrund operativ behandlungsbedürftiger Probleme 
(Primärendoprothetik) 90 Tage nach Index-OP: Quote</t>
  </si>
  <si>
    <t>Rate an Re-Interventionen aufgrund operativ behandlungsbedürftiger Probleme 
(Primärendoprothetik) 90 Tage nach Index-OP: Bewertung</t>
  </si>
  <si>
    <t>Rate an Re-Interventionen aufgrund operativ behandlungsbedürftiger Probleme 
(Primärendoprothetik) 90 Tage nach Index-OP: Kommentar Zentrum</t>
  </si>
  <si>
    <t>Rate an Re-Interventionen aufgrund operativ behandlungsbedürftiger Probleme 
(Primärendoprothetik) 90 Tage nach Index-OP: Auditbericht FE</t>
  </si>
  <si>
    <t>Rate an Re-Interventionen aufgrund operativ behandlungsbedürftiger Probleme 
(Wechseleingriff) stationärer Aufenthalt: Zähler</t>
  </si>
  <si>
    <t>Rate an Re-Interventionen aufgrund operativ behandlungsbedürftiger Probleme 
(Wechseleingriff) stationärer Aufenthalt): Nenner</t>
  </si>
  <si>
    <t>Rate an Re-Interventionen aufgrund operativ behandlungsbedürftiger Probleme 
(Wechseleingriff) stationärer Aufenthalt: Quote</t>
  </si>
  <si>
    <t>Rate an Re-Interventionen aufgrund operativ behandlungsbedürftiger Probleme 
(Wechseleingriff) stationärer Aufenthalt: Bewertung</t>
  </si>
  <si>
    <t>Rate an Re-Interventionen aufgrund operativ behandlungsbedürftiger Probleme 
(Wechseleingriff) stationärer Aufenthalt: Kommentar Zentrum</t>
  </si>
  <si>
    <t>Rate an Re-Interventionen aufgrund operativ behandlungsbedürftiger Probleme 
(Wechseleingriff) stationärer Aufenthalt: Auditbericht FE</t>
  </si>
  <si>
    <t>Rate an Re-Interventionen aufgrund operativ behandlungsbedürftiger Probleme 
(Wechseleingriff) 90 Tage nach Index-OP: Zähler</t>
  </si>
  <si>
    <t>Rate an Re-Interventionen aufgrund operativ behandlungsbedürftiger Probleme 
(Wechseleingriff) 90 Tage nach Index-OP: Nenner</t>
  </si>
  <si>
    <t>Rate an Re-Interventionen aufgrund operativ behandlungsbedürftiger Probleme 
(Wechseleingriff) 90 Tage nach Index-OP: Quote</t>
  </si>
  <si>
    <t>Rate an Re-Interventionen aufgrund operativ behandlungsbedürftiger Probleme 
(Wechseleingriff) 90 Tage nach Index-OP: Bewertung</t>
  </si>
  <si>
    <t>Rate an Re-Interventionen aufgrund operativ behandlungsbedürftiger Probleme 
(Wechseleingriff) 90 Tage nach Index-OP: Kommentar Zentrum</t>
  </si>
  <si>
    <t>Rate an Re-Interventionen aufgrund operativ behandlungsbedürftiger Probleme 
(Wechseleingriff) 90 Tage nach Index-OP: Auditbericht FE</t>
  </si>
  <si>
    <t>Rate an operationsbedingter neurologischer Komplikationen mit motorischem Defizit 
(Primärendoprothetik) stationärer Aufenthalt: Zähler</t>
  </si>
  <si>
    <t>Rate an operationsbedingter neurologischer Komplikationen mit motorischem Defizit 
(Primärendoprothetik) stationärer Aufenthalt: Nenner</t>
  </si>
  <si>
    <t>Rate an operationsbedingter neurologischer Komplikationen mit motorischem Defizit 
(Primärendoprothetik) stationärer Aufenthalt: Quote</t>
  </si>
  <si>
    <t>Rate an operationsbedingter neurologischer Komplikationen mit motorischem Defizit 
(Primärendoprothetik) stationärer Aufenthalt: Bewertung</t>
  </si>
  <si>
    <t>Rate an operationsbedingter neurologischer Komplikationen mit motorischem Defizit 
(Primärendoprothetik) stationärer Aufenthalt: Kommentar Zentrum</t>
  </si>
  <si>
    <t>Rate an operationsbedingter neurologischer Komplikationen mit motorischem Defizit 
(Primärendoprothetik) stationärer Aufenthalt: Auditbericht FE</t>
  </si>
  <si>
    <t>Rate an operationsbedingter neurologischer Komplikationen mit motorischem Defizit 
(Primärendoprothetik) 90 Tage nach Index-OP: Zähler</t>
  </si>
  <si>
    <t>Rate an operationsbedingter neurologischer Komplikationen mit motorischem Defizit 
(Primärendoprothetik) 90 Tage nach Index-OP: Zähler: Nenner</t>
  </si>
  <si>
    <t>Rate an operationsbedingter neurologischer Komplikationen mit motorischem Defizit 
(Primärendoprothetik) 90 Tage nach Index-OP: Zähler: Quote</t>
  </si>
  <si>
    <t>Rate an operationsbedingter neurologischer Komplikationen mit motorischem Defizit 
(Primärendoprothetik) 90 Tage nach Index-OP: Zähler: Bewertung</t>
  </si>
  <si>
    <t>Rate an operationsbedingter neurologischer Komplikationen mit motorischem Defizit 
(Primärendoprothetik) 90 Tage nach Index-OP: Zähler: Kommentar Zentrum</t>
  </si>
  <si>
    <t>Rate an operationsbedingter neurologischer Komplikationen mit motorischem Defizit 
(Primärendoprothetik) 90 Tage nach Index-OP: Zähler: Auditbericht FE</t>
  </si>
  <si>
    <t>Rate an operationsbedingter neurologischer Komplikationen mit motorischem Defizit 
(Wechseleingriff) stationärer Aufenthalt: Zähler</t>
  </si>
  <si>
    <t>Rate an operationsbedingter neurologischer Komplikationen mit motorischem Defizit 
(Wechseleingriff) stationärer Aufenthalt: Nenner</t>
  </si>
  <si>
    <t>Rate an operationsbedingter neurologischer Komplikationen mit motorischem Defizit 
(Wechseleingriff) stationärer Aufenthalt: Quote</t>
  </si>
  <si>
    <t>Rate an operationsbedingter neurologischer Komplikationen mit motorischem Defizit 
(Wechseleingriff) stationärer Aufenthalt: Bewertung</t>
  </si>
  <si>
    <t>Rate an operationsbedingter neurologischer Komplikationen mit motorischem Defizit 
(Wechseleingriff) stationärer Aufenthalt: Kommentar Zentrum</t>
  </si>
  <si>
    <t>Rate an operationsbedingter neurologischer Komplikationen mit motorischem Defizit 
(Wechseleingriff) stationärer Aufenthalt: Auditbericht FE</t>
  </si>
  <si>
    <t>Rate an operationsbedingter neurologischer Komplikationen mit motorischem Defizit 
(Wechseleingriff) 90 Tage nach Index-OP: Zähler</t>
  </si>
  <si>
    <t>Rate an operationsbedingter neurologischer Komplikationen mit motorischem Defizit 
(Wechseleingriff) 90 Tage nach Index-OP: Zähler: Nenner</t>
  </si>
  <si>
    <t>Rate an operationsbedingter neurologischer Komplikationen mit motorischem Defizit 
(Wechseleingriff) 90 Tage nach Index-OP: Zähler: Quote</t>
  </si>
  <si>
    <t>Rate an operationsbedingter neurologischer Komplikationen mit motorischem Defizit 
(Wechseleingriff) 90 Tage nach Index-OP: Zähler: Bewertung</t>
  </si>
  <si>
    <t>Rate an operationsbedingter neurologischer Komplikationen mit motorischem Defizit 
(Wechseleingriff) 90 Tage nach Index-OP: Zähler: Kommentar Zentrum</t>
  </si>
  <si>
    <t>Rate an operationsbedingter neurologischer Komplikationen mit motorischem Defizit 
(Wechseleingriff) 90 Tage nach Index-OP: Zähler: Auditbericht FE</t>
  </si>
  <si>
    <t>Rate an Gefäßverletzungen  (Primärendoprothetik) stationärer Aufenthalt: Zähler</t>
  </si>
  <si>
    <t>Rate an Gefäßverletzungen  (Primärendoprothetik) stationärer Aufenthalt: Nenner</t>
  </si>
  <si>
    <t>Rate an Gefäßverletzungen  (Primärendoprothetik) stationärer Aufenthalt: Quote</t>
  </si>
  <si>
    <t>Rate an Gefäßverletzungen  (Primärendoprothetik) stationärer Aufenthalt: Bewertung</t>
  </si>
  <si>
    <t>Rate an Gefäßverletzungen  (Primärendoprothetik) stationärer Aufenthalt: Kommentar Zentrum</t>
  </si>
  <si>
    <t>Rate an Gefäßverletzungen  (Primärendoprothetik) stationärer Aufenthalt: Auditbericht FE</t>
  </si>
  <si>
    <t>Rate an Gefäßverletzungen  (Primärendoprothetik) 90 Tage nach Index-OP: Nenner</t>
  </si>
  <si>
    <t>Rate an Gefäßverletzungen  (Primärendoprothetik) 90 Tage nach Index-OP: Quote</t>
  </si>
  <si>
    <t>Rate an Gefäßverletzungen  (Primärendoprothetik) 90 Tage nach Index-OP: Bewertung</t>
  </si>
  <si>
    <t>Rate an Gefäßverletzungen  (Primärendoprothetik) 90 Tage nach Index-OP: Kommentar Zentrum</t>
  </si>
  <si>
    <t>Rate an Gefäßverletzungen  (Primärendoprothetik) 90 Tage nach Index-OP: Auditbericht FE</t>
  </si>
  <si>
    <t>Rate an Gefäßverletzungen  (Wechseleingriff) stationärer Aufenthalt: Zähler</t>
  </si>
  <si>
    <t>Rate an Gefäßverletzungen  (Wechseleingriff) stationärer Aufenthalt: Nenner</t>
  </si>
  <si>
    <t>Rate an Gefäßverletzungen  (Wechseleingriff) stationärer Aufenthalt: Quote</t>
  </si>
  <si>
    <t>Rate an Gefäßverletzungen  (Wechseleingriff) stationärer Aufenthalt: Bewertung</t>
  </si>
  <si>
    <t>Rate an Gefäßverletzungen  (Wechseleingriff) stationärer Aufenthalt: Kommentar Zentrum</t>
  </si>
  <si>
    <t>Rate an Gefäßverletzungen  (Wechseleingriff) stationärer Aufenthalt: Auditbericht FE</t>
  </si>
  <si>
    <t>Rate an Gefäßverletzungen  (Wechseleingriff) 90 Tage nach Index-OP: Nenner</t>
  </si>
  <si>
    <t>Rate an Gefäßverletzungen  (Wechseleingriff) 90 Tage nach Index-OP: Quote</t>
  </si>
  <si>
    <t>Rate an Gefäßverletzungen  (Wechseleingriff) 90 Tage nach Index-OP: Bewertung</t>
  </si>
  <si>
    <t>Rate an Gefäßverletzungen  (Wechseleingriff) 90 Tage nach Index-OP: Kommentar Zentrum</t>
  </si>
  <si>
    <t>Rate an Gefäßverletzungen  (Wechseleingriff) 90 Tage nach Index-OP: Auditbericht FE</t>
  </si>
  <si>
    <t xml:space="preserve"> Thrombose / Embolie stationärer Aufenthalt: Zähler</t>
  </si>
  <si>
    <t xml:space="preserve"> Thrombose / Embolie stationärer Aufenthalt: Nenner</t>
  </si>
  <si>
    <t xml:space="preserve"> Thrombose / Embolie stationärer Aufenthalt: Quote</t>
  </si>
  <si>
    <t xml:space="preserve"> Thrombose / Embolie stationärer Aufenthalt: Bewertung</t>
  </si>
  <si>
    <t xml:space="preserve"> Thrombose / Embolie stationärer Aufenthalt: Kommentar Zentrum</t>
  </si>
  <si>
    <t xml:space="preserve"> Thrombose / Embolie stationärer Aufenthalt: Auditbericht FE</t>
  </si>
  <si>
    <t xml:space="preserve"> Thrombose / Embolie 90 Tage nach Index-OP: Zähler</t>
  </si>
  <si>
    <t xml:space="preserve"> Thrombose / Embolie 90 Tage nach Index-OP: Nenner</t>
  </si>
  <si>
    <t xml:space="preserve"> Thrombose / Embolie 90 Tage nach Index-OP: Quote</t>
  </si>
  <si>
    <t xml:space="preserve"> Thrombose / Embolie 90 Tage nach Index-OP: Bewertung</t>
  </si>
  <si>
    <t xml:space="preserve"> Thrombose / Embolie 90 Tage nach Index-OP: Kommentar Zentrum</t>
  </si>
  <si>
    <t xml:space="preserve"> Thrombose / Embolie 90 Tage nach Index-OP: Auditbericht FE</t>
  </si>
  <si>
    <t>Sterblichkeit (Primärendoprothetik) : Zähler</t>
  </si>
  <si>
    <t>Sterblichkeit (Primärendoprothetik) stationärer Aufenthalt: Nenner</t>
  </si>
  <si>
    <t>Sterblichkeit (Primärendoprothetik) stationärer Aufenthalt: Quote</t>
  </si>
  <si>
    <t>Sterblichkeit (Primärendoprothetik) stationärer Aufenthalt: Bewertung</t>
  </si>
  <si>
    <t>Sterblichkeit (Primärendoprothetik) stationärer Aufenthalt: Kommentar Zentrum</t>
  </si>
  <si>
    <t>Sterblichkeit (Primärendoprothetik) stationärer Aufenthalt: Auditbericht FE</t>
  </si>
  <si>
    <t>Sterblichkeit (Primärendoprothetik) 90 Tage nach Index-OP: Zähler</t>
  </si>
  <si>
    <t>Sterblichkeit (Primärendoprothetik) 90 Tage nach Index-OP: Quote</t>
  </si>
  <si>
    <t>Sterblichkeit (Primärendoprothetik) 90 Tage nach Index-OP: Nenner</t>
  </si>
  <si>
    <t>Sterblichkeit (Primärendoprothetik) 90 Tage nach Index-OP: Bewertung</t>
  </si>
  <si>
    <t>Sterblichkeit (Primärendoprothetik) 90 Tage nach Index-OP: Kommentar Zentrum</t>
  </si>
  <si>
    <t>Sterblichkeit (Primärendoprothetik) 90 Tage nach Index-OP: Auditbericht FE</t>
  </si>
  <si>
    <t>Sterblichkeit (Wechseleingriff) : Zähler</t>
  </si>
  <si>
    <t>Sterblichkeit (Wechseleingriff) stationärer Aufenthalt: Nenner</t>
  </si>
  <si>
    <t>Sterblichkeit (Wechseleingriff) stationärer Aufenthalt: Quote</t>
  </si>
  <si>
    <t>Sterblichkeit (Wechseleingriff) stationärer Aufenthalt: Bewertung</t>
  </si>
  <si>
    <t>Sterblichkeit (Wechseleingriff) stationärer Aufenthalt: Kommentar Zentrum</t>
  </si>
  <si>
    <t>Sterblichkeit (Wechseleingriff) stationärer Aufenthalt: Auditbericht FE</t>
  </si>
  <si>
    <t>Sterblichkeit (Wechseleingriff) 90 Tage nach Index-OP: Zähler</t>
  </si>
  <si>
    <t>Sterblichkeit (Wechseleingriff) 90 Tage nach Index-OP: Nenner</t>
  </si>
  <si>
    <t>Sterblichkeit (Wechseleingriff) 90 Tage nach Index-OP: Quote</t>
  </si>
  <si>
    <t>Sterblichkeit (Wechseleingriff) 90 Tage nach Index-OP: Bewertung</t>
  </si>
  <si>
    <t>Sterblichkeit (Wechseleingriff) 90 Tage nach Index-OP: Kommentar Zentrum</t>
  </si>
  <si>
    <t>Sterblichkeit (Wechseleingriff) 90 Tage nach Index-OP: Auditbericht FE</t>
  </si>
  <si>
    <t>Primärendoprotheseneingriff</t>
  </si>
  <si>
    <t>Primärendopro-theseneingriff</t>
  </si>
  <si>
    <t>Anzahl der Endoprothesenwechsel:</t>
  </si>
  <si>
    <t>Anzahl der primären Endoprotheseneingriffe:</t>
  </si>
  <si>
    <t>X</t>
  </si>
  <si>
    <t>&lt; 3%
Falldokumentation - 
Darstellung im Audit</t>
  </si>
  <si>
    <t>&lt; 3%
Falldokumentation -
Darstellung im Audit</t>
  </si>
  <si>
    <t>Falldokumentation -
Darstellung im Audit</t>
  </si>
  <si>
    <t>** mit Ausnahme von Notfalloperationen</t>
  </si>
  <si>
    <r>
      <t>Rate an Re-Interventionen aufgrund operativ behandlungsbedürftiger Probleme</t>
    </r>
    <r>
      <rPr>
        <b/>
        <sz val="10"/>
        <color theme="1"/>
        <rFont val="Arial"/>
        <family val="2"/>
      </rPr>
      <t xml:space="preserve"> (Wechseleingriffe)</t>
    </r>
    <r>
      <rPr>
        <sz val="10"/>
        <color theme="1"/>
        <rFont val="Arial"/>
        <family val="2"/>
      </rPr>
      <t>****</t>
    </r>
  </si>
  <si>
    <r>
      <t xml:space="preserve">Rate an Re-Interventionen aufgrund operativ behandlungsbedürftiger Probleme 
</t>
    </r>
    <r>
      <rPr>
        <b/>
        <sz val="10"/>
        <color theme="1"/>
        <rFont val="Arial"/>
        <family val="2"/>
      </rPr>
      <t>(Primärendoprothetik)****</t>
    </r>
  </si>
  <si>
    <t>Version</t>
  </si>
  <si>
    <t>Händische Eingabe des Zählers und Nenners (Erfassungszeitraum 3 Monate)</t>
  </si>
  <si>
    <t>Phase 3_1. Überwachungsaudit</t>
  </si>
  <si>
    <t>Phase 3_2. Überwachungsaudit</t>
  </si>
  <si>
    <t>Die detaillierten Anforderungen finden Sie im Erhebungsbogen für das OSG-Modul. Bitte geben Sie die Fallzahlen und Indikatoren zur Erfüllung der Anforderung entsprechend an und beschreiben Sie weitere Angaben sowie Abweichungen zu den Anforderungen im Feld „Weitere Beschreibungen“.</t>
  </si>
  <si>
    <t>Datenblatt für das Modul der Endoprothetik des oberen Sprunggelenkes (OSG)</t>
  </si>
  <si>
    <r>
      <t>Die Daten zur Erhebung d</t>
    </r>
    <r>
      <rPr>
        <sz val="10"/>
        <rFont val="Arial"/>
        <family val="2"/>
      </rPr>
      <t xml:space="preserve">er Ergebnisqualität </t>
    </r>
    <r>
      <rPr>
        <sz val="10"/>
        <color theme="1"/>
        <rFont val="Arial"/>
        <family val="2"/>
      </rPr>
      <t>bezieht sich auf das Kalenderjahr</t>
    </r>
  </si>
  <si>
    <t>* sofern verfügbar. Einschränkungen bei Inlaywechsel, mit Ausnahme von Notfalloperationen</t>
  </si>
  <si>
    <t>**** bei negativem Keimnachweis und unauffälligem CRP-Verlauf. Das postoperative Maximum darf am 2.- 4. postoperativen Tag erfolgen mit nachfolgend abfallenden Werten.</t>
  </si>
  <si>
    <t>Angabe der Anzahl der operierten endoprothetischen Versorgungen je (Senior-) Hauptoperateur des letzten Kalenderjahres vor dem Audit (z. B. Auditjahr 2021 --&gt; Datenjahr 2020).</t>
  </si>
  <si>
    <t>Bearbeitungsqualität</t>
  </si>
  <si>
    <t>Nach Entlassung, 90 Tage nach 
Index-OP</t>
  </si>
  <si>
    <t>Die Indikatoren müssen für ein komplettes Kalenderjahr nachgewiesen werden (z. B. Auditjahr 2021 - Datenjahr 2020)</t>
  </si>
  <si>
    <t>Endoprothesenwechsel</t>
  </si>
  <si>
    <t>stationärer Aufenthalt inklusive 90 Tage nach Index-OP</t>
  </si>
  <si>
    <t xml:space="preserve"> L2 (201029)</t>
  </si>
  <si>
    <t>Phase 4_3. Wiederholaudit</t>
  </si>
  <si>
    <t>Phase 4_1. Überwachungsaudit</t>
  </si>
  <si>
    <t>Phase 4_2. Überwachungsaudit</t>
  </si>
  <si>
    <t>Q1 (250804)</t>
  </si>
  <si>
    <t>Phase 5_4. Wiederholaudit</t>
  </si>
  <si>
    <t>Phase 5_1. Überwachungsaudit</t>
  </si>
  <si>
    <t>Phase 5_2. Überwachungsaudit</t>
  </si>
  <si>
    <t>Phase 6_5. Wiederholaudit</t>
  </si>
  <si>
    <t>Phase 6_1. Überwachungsaudit</t>
  </si>
  <si>
    <t>Phase 6_2. Überwachungsaudit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</si>
</sst>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0"/>
      <color indexed="8"/>
      <name val="Arial"/>
      <family val="2"/>
    </font>
    <font>
      <sz val="11"/>
      <color indexed="8"/>
      <name val="Calibri"/>
      <family val="2"/>
    </font>
    <font>
      <b/>
      <i/>
      <sz val="10"/>
      <color theme="1"/>
      <name val="Arial"/>
      <family val="2"/>
    </font>
    <font>
      <sz val="10"/>
      <name val="Arial"/>
      <family val="2"/>
    </font>
    <font>
      <sz val="8"/>
      <color theme="1"/>
      <name val="Arial"/>
      <family val="2"/>
    </font>
    <font>
      <sz val="11"/>
      <color theme="1"/>
      <name val="Arial"/>
      <family val="2"/>
    </font>
    <font>
      <sz val="3"/>
      <color theme="1"/>
      <name val="Arial"/>
      <family val="2"/>
    </font>
    <font>
      <b/>
      <sz val="14"/>
      <color theme="1"/>
      <name val="Arial"/>
      <family val="2"/>
    </font>
    <font>
      <b/>
      <sz val="10"/>
      <name val="Arial"/>
      <family val="2"/>
    </font>
    <font>
      <b/>
      <sz val="10"/>
      <color rgb="FFFF0000"/>
      <name val="Arial"/>
      <family val="2"/>
    </font>
    <font>
      <sz val="10"/>
      <color rgb="FF000000"/>
      <name val="Arial"/>
      <family val="2"/>
    </font>
    <font>
      <sz val="9"/>
      <color indexed="81"/>
      <name val="Segoe UI"/>
      <family val="2"/>
    </font>
    <font>
      <u/>
      <sz val="11"/>
      <color theme="10"/>
      <name val="Calibri"/>
      <family val="2"/>
      <scheme val="minor"/>
    </font>
    <font>
      <b/>
      <sz val="12"/>
      <color theme="1"/>
      <name val="Arial"/>
      <family val="2"/>
    </font>
    <font>
      <u/>
      <sz val="10"/>
      <color theme="10"/>
      <name val="Arial"/>
      <family val="2"/>
    </font>
    <font>
      <sz val="10"/>
      <color rgb="FF0070C0"/>
      <name val="Arial"/>
      <family val="2"/>
    </font>
    <font>
      <sz val="9"/>
      <color theme="1"/>
      <name val="Calibri"/>
      <family val="2"/>
      <scheme val="minor"/>
    </font>
    <font>
      <sz val="8"/>
      <name val="Arial"/>
      <family val="2"/>
    </font>
    <font>
      <sz val="10"/>
      <color theme="1"/>
      <name val="Calibri"/>
      <family val="2"/>
      <scheme val="minor"/>
    </font>
    <font>
      <b/>
      <sz val="10"/>
      <color theme="9" tint="-0.249977111117893"/>
      <name val="Arial"/>
      <family val="2"/>
    </font>
    <font>
      <sz val="10"/>
      <name val="Calibri"/>
      <family val="2"/>
      <scheme val="minor"/>
    </font>
    <font>
      <b/>
      <u/>
      <sz val="10"/>
      <color theme="1"/>
      <name val="Arial"/>
      <family val="2"/>
    </font>
    <font>
      <b/>
      <sz val="9"/>
      <color theme="1"/>
      <name val="Arial"/>
      <family val="2"/>
    </font>
    <font>
      <sz val="10"/>
      <color theme="0" tint="-0.14999847407452621"/>
      <name val="Arial"/>
      <family val="2"/>
    </font>
    <font>
      <u/>
      <sz val="10"/>
      <color theme="0"/>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E8F5FC"/>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9"/>
        <bgColor indexed="64"/>
      </patternFill>
    </fill>
  </fills>
  <borders count="4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style="medium">
        <color auto="1"/>
      </top>
      <bottom style="thin">
        <color auto="1"/>
      </bottom>
      <diagonal/>
    </border>
    <border>
      <left style="thin">
        <color auto="1"/>
      </left>
      <right/>
      <top/>
      <bottom style="medium">
        <color indexed="64"/>
      </bottom>
      <diagonal/>
    </border>
    <border>
      <left style="thin">
        <color auto="1"/>
      </left>
      <right style="thin">
        <color auto="1"/>
      </right>
      <top style="medium">
        <color auto="1"/>
      </top>
      <bottom/>
      <diagonal/>
    </border>
  </borders>
  <cellStyleXfs count="3">
    <xf numFmtId="0" fontId="0" fillId="0" borderId="0"/>
    <xf numFmtId="9" fontId="8" fillId="0" borderId="0" applyFont="0" applyFill="0" applyBorder="0" applyAlignment="0" applyProtection="0"/>
    <xf numFmtId="0" fontId="19" fillId="0" borderId="0" applyNumberFormat="0" applyFill="0" applyBorder="0" applyAlignment="0" applyProtection="0"/>
  </cellStyleXfs>
  <cellXfs count="337">
    <xf numFmtId="0" fontId="0" fillId="0" borderId="0" xfId="0"/>
    <xf numFmtId="0" fontId="6" fillId="2" borderId="1" xfId="0" applyFont="1" applyFill="1" applyBorder="1" applyAlignment="1">
      <alignment horizontal="center" vertical="center" wrapText="1"/>
    </xf>
    <xf numFmtId="0" fontId="4" fillId="5" borderId="0" xfId="0" applyFont="1" applyFill="1"/>
    <xf numFmtId="0" fontId="4" fillId="5" borderId="0" xfId="0" applyFont="1" applyFill="1" applyAlignment="1">
      <alignment horizontal="center"/>
    </xf>
    <xf numFmtId="0" fontId="11" fillId="3"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3" fillId="0" borderId="0" xfId="0" applyFont="1"/>
    <xf numFmtId="0" fontId="10" fillId="0" borderId="0" xfId="0" applyFont="1"/>
    <xf numFmtId="0" fontId="6" fillId="0" borderId="0" xfId="0" applyFont="1" applyAlignment="1">
      <alignment horizontal="left" vertical="center"/>
    </xf>
    <xf numFmtId="0" fontId="3" fillId="0" borderId="8" xfId="0" applyFont="1" applyBorder="1"/>
    <xf numFmtId="0" fontId="10" fillId="0" borderId="8" xfId="0" applyFont="1" applyBorder="1"/>
    <xf numFmtId="0" fontId="22" fillId="0" borderId="0" xfId="0" applyFont="1"/>
    <xf numFmtId="0" fontId="12" fillId="0" borderId="0" xfId="0" applyFont="1"/>
    <xf numFmtId="0" fontId="12" fillId="0" borderId="0" xfId="0" applyFont="1" applyAlignment="1">
      <alignment horizontal="center" vertical="center"/>
    </xf>
    <xf numFmtId="0" fontId="12" fillId="0" borderId="0" xfId="0" applyFont="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xf numFmtId="0" fontId="4" fillId="0" borderId="0" xfId="0" applyFont="1" applyAlignment="1">
      <alignment horizontal="center"/>
    </xf>
    <xf numFmtId="0" fontId="16" fillId="0" borderId="0" xfId="0" applyFont="1"/>
    <xf numFmtId="0" fontId="9" fillId="0" borderId="0" xfId="0" applyFont="1" applyAlignment="1">
      <alignment vertical="center"/>
    </xf>
    <xf numFmtId="0" fontId="6" fillId="0" borderId="0" xfId="0" applyFont="1" applyAlignment="1">
      <alignment horizontal="center" vertical="center" wrapText="1"/>
    </xf>
    <xf numFmtId="16" fontId="9" fillId="0" borderId="0" xfId="0" applyNumberFormat="1" applyFont="1" applyAlignment="1">
      <alignment horizontal="left" vertical="center"/>
    </xf>
    <xf numFmtId="0" fontId="4" fillId="3" borderId="0" xfId="0" applyFont="1" applyFill="1"/>
    <xf numFmtId="0" fontId="4" fillId="3" borderId="0" xfId="0" applyFont="1" applyFill="1" applyAlignment="1">
      <alignment horizontal="center"/>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6" borderId="18"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wrapText="1"/>
      <protection locked="0"/>
    </xf>
    <xf numFmtId="0" fontId="6" fillId="3" borderId="0" xfId="0" applyFont="1" applyFill="1"/>
    <xf numFmtId="0" fontId="3" fillId="0" borderId="0" xfId="0" applyFont="1" applyAlignment="1">
      <alignment horizontal="left" vertical="center" wrapText="1"/>
    </xf>
    <xf numFmtId="1" fontId="6" fillId="0" borderId="0" xfId="0" applyNumberFormat="1" applyFont="1" applyAlignment="1">
      <alignment horizontal="center" vertical="center" wrapText="1"/>
    </xf>
    <xf numFmtId="1" fontId="6" fillId="0" borderId="0" xfId="0" applyNumberFormat="1" applyFont="1" applyAlignment="1">
      <alignment horizontal="center"/>
    </xf>
    <xf numFmtId="0" fontId="6" fillId="0" borderId="0" xfId="0" applyFont="1" applyAlignment="1">
      <alignment vertical="center"/>
    </xf>
    <xf numFmtId="0" fontId="10" fillId="3" borderId="0" xfId="0" applyFont="1" applyFill="1"/>
    <xf numFmtId="0" fontId="23" fillId="0" borderId="0" xfId="0" applyFont="1" applyAlignment="1">
      <alignment vertical="top" wrapText="1"/>
    </xf>
    <xf numFmtId="0" fontId="23" fillId="0" borderId="0" xfId="0" applyFont="1"/>
    <xf numFmtId="0" fontId="23" fillId="4" borderId="8" xfId="0" applyFont="1" applyFill="1" applyBorder="1" applyAlignment="1">
      <alignment vertical="top" wrapText="1"/>
    </xf>
    <xf numFmtId="0" fontId="23" fillId="0" borderId="8" xfId="0" applyFont="1" applyBorder="1" applyAlignment="1">
      <alignment horizontal="left" vertical="top" wrapText="1"/>
    </xf>
    <xf numFmtId="14" fontId="23" fillId="0" borderId="8" xfId="0" applyNumberFormat="1" applyFont="1" applyBorder="1" applyAlignment="1">
      <alignment horizontal="left" vertical="top" wrapText="1"/>
    </xf>
    <xf numFmtId="1" fontId="23" fillId="0" borderId="8" xfId="0" applyNumberFormat="1" applyFont="1" applyBorder="1" applyAlignment="1">
      <alignment horizontal="left" vertical="top" wrapText="1"/>
    </xf>
    <xf numFmtId="0" fontId="23" fillId="0" borderId="0" xfId="0" applyFont="1" applyAlignment="1">
      <alignment horizontal="left" vertical="top" wrapText="1"/>
    </xf>
    <xf numFmtId="0" fontId="23" fillId="0" borderId="8" xfId="0" applyFont="1" applyBorder="1" applyAlignment="1">
      <alignment horizontal="left"/>
    </xf>
    <xf numFmtId="0" fontId="23" fillId="0" borderId="0" xfId="0" applyFont="1" applyAlignment="1">
      <alignment horizontal="left"/>
    </xf>
    <xf numFmtId="10" fontId="23" fillId="0" borderId="8" xfId="0" applyNumberFormat="1" applyFont="1" applyBorder="1" applyAlignment="1">
      <alignment horizontal="left" vertical="top" wrapText="1"/>
    </xf>
    <xf numFmtId="49" fontId="6" fillId="2" borderId="1" xfId="0" applyNumberFormat="1" applyFont="1" applyFill="1" applyBorder="1" applyAlignment="1">
      <alignment horizontal="center" vertical="center" wrapText="1"/>
    </xf>
    <xf numFmtId="0" fontId="3" fillId="0" borderId="8" xfId="0" applyFont="1" applyBorder="1" applyAlignment="1" applyProtection="1">
      <alignment horizontal="center" vertical="center"/>
      <protection locked="0"/>
    </xf>
    <xf numFmtId="0" fontId="11" fillId="0" borderId="0" xfId="0" applyFont="1"/>
    <xf numFmtId="0" fontId="24" fillId="0" borderId="0" xfId="0" applyFont="1"/>
    <xf numFmtId="0" fontId="24" fillId="0" borderId="0" xfId="0" applyFont="1" applyAlignment="1">
      <alignment horizontal="right"/>
    </xf>
    <xf numFmtId="0" fontId="1" fillId="0" borderId="0" xfId="0" applyFont="1" applyAlignment="1">
      <alignment horizontal="left" vertical="center"/>
    </xf>
    <xf numFmtId="0" fontId="2" fillId="0" borderId="8" xfId="0" applyFont="1" applyBorder="1"/>
    <xf numFmtId="14" fontId="3" fillId="0" borderId="8" xfId="0" applyNumberFormat="1" applyFont="1" applyBorder="1"/>
    <xf numFmtId="15" fontId="3" fillId="0" borderId="8" xfId="0" applyNumberFormat="1" applyFont="1" applyBorder="1"/>
    <xf numFmtId="14" fontId="3" fillId="0" borderId="0" xfId="0" applyNumberFormat="1" applyFont="1"/>
    <xf numFmtId="49" fontId="3" fillId="0" borderId="0" xfId="0" applyNumberFormat="1" applyFont="1"/>
    <xf numFmtId="0" fontId="4" fillId="7" borderId="9" xfId="0" applyFont="1" applyFill="1" applyBorder="1"/>
    <xf numFmtId="0" fontId="9" fillId="7" borderId="10" xfId="0" applyFont="1" applyFill="1" applyBorder="1" applyAlignment="1">
      <alignment vertical="center"/>
    </xf>
    <xf numFmtId="0" fontId="4" fillId="7" borderId="10" xfId="0" applyFont="1" applyFill="1" applyBorder="1"/>
    <xf numFmtId="0" fontId="4" fillId="7" borderId="12" xfId="0" applyFont="1" applyFill="1" applyBorder="1"/>
    <xf numFmtId="0" fontId="9" fillId="7" borderId="0" xfId="0" applyFont="1" applyFill="1" applyAlignment="1">
      <alignment vertical="center"/>
    </xf>
    <xf numFmtId="0" fontId="4" fillId="7" borderId="0" xfId="0" applyFont="1" applyFill="1"/>
    <xf numFmtId="0" fontId="4" fillId="7" borderId="3" xfId="0" applyFont="1" applyFill="1" applyBorder="1"/>
    <xf numFmtId="0" fontId="4" fillId="7" borderId="14" xfId="0" applyFont="1" applyFill="1" applyBorder="1"/>
    <xf numFmtId="0" fontId="4" fillId="0" borderId="0" xfId="0" applyFont="1" applyAlignment="1">
      <alignment horizontal="left" vertical="top" wrapText="1"/>
    </xf>
    <xf numFmtId="0" fontId="4" fillId="0" borderId="0" xfId="0" applyFont="1" applyAlignment="1">
      <alignment horizontal="center" vertical="center" wrapText="1"/>
    </xf>
    <xf numFmtId="0" fontId="1" fillId="0" borderId="0" xfId="0" applyFont="1"/>
    <xf numFmtId="0" fontId="4" fillId="0" borderId="26" xfId="0" applyFont="1" applyBorder="1" applyAlignment="1">
      <alignment vertical="top" wrapText="1"/>
    </xf>
    <xf numFmtId="49" fontId="1" fillId="0" borderId="2" xfId="0" applyNumberFormat="1" applyFont="1" applyBorder="1" applyAlignment="1" applyProtection="1">
      <alignment horizontal="center" vertical="center"/>
      <protection locked="0"/>
    </xf>
    <xf numFmtId="0" fontId="1" fillId="0" borderId="8" xfId="0" applyFont="1" applyBorder="1"/>
    <xf numFmtId="0" fontId="1" fillId="4" borderId="1" xfId="0" applyFont="1" applyFill="1" applyBorder="1" applyAlignment="1">
      <alignment horizontal="center" vertical="center"/>
    </xf>
    <xf numFmtId="0" fontId="6" fillId="4" borderId="1" xfId="0" applyFont="1" applyFill="1" applyBorder="1" applyAlignment="1">
      <alignment horizontal="center" vertical="center"/>
    </xf>
    <xf numFmtId="49" fontId="4" fillId="0" borderId="0" xfId="0" applyNumberFormat="1" applyFont="1" applyAlignment="1">
      <alignment vertical="center"/>
    </xf>
    <xf numFmtId="0" fontId="4" fillId="0" borderId="0" xfId="0" applyFont="1" applyAlignment="1">
      <alignment vertical="center" shrinkToFit="1"/>
    </xf>
    <xf numFmtId="0" fontId="3" fillId="4" borderId="4" xfId="0" applyFont="1" applyFill="1" applyBorder="1" applyAlignment="1">
      <alignment horizontal="center" vertical="center"/>
    </xf>
    <xf numFmtId="49" fontId="9" fillId="0" borderId="0" xfId="0" applyNumberFormat="1" applyFont="1" applyAlignment="1">
      <alignment vertical="center"/>
    </xf>
    <xf numFmtId="0" fontId="4" fillId="0" borderId="0" xfId="0" applyFont="1" applyAlignment="1">
      <alignment vertical="center"/>
    </xf>
    <xf numFmtId="0" fontId="19" fillId="0" borderId="0" xfId="2" applyFill="1" applyAlignment="1" applyProtection="1"/>
    <xf numFmtId="0" fontId="1" fillId="0" borderId="8" xfId="0" applyFont="1" applyBorder="1" applyAlignment="1" applyProtection="1">
      <alignment horizontal="center" vertical="center"/>
      <protection locked="0"/>
    </xf>
    <xf numFmtId="0" fontId="1" fillId="0" borderId="0" xfId="0" applyFont="1" applyAlignment="1">
      <alignment vertical="top"/>
    </xf>
    <xf numFmtId="0" fontId="22" fillId="0" borderId="0" xfId="0" applyFont="1" applyAlignment="1">
      <alignment horizontal="right"/>
    </xf>
    <xf numFmtId="0" fontId="1" fillId="0" borderId="0" xfId="0" applyFont="1" applyAlignment="1">
      <alignment horizontal="center"/>
    </xf>
    <xf numFmtId="0" fontId="21" fillId="0" borderId="0" xfId="2" applyFont="1" applyFill="1" applyAlignment="1" applyProtection="1">
      <alignment horizontal="right"/>
    </xf>
    <xf numFmtId="0" fontId="13" fillId="0" borderId="0" xfId="0" applyFont="1" applyAlignment="1">
      <alignment vertical="top" wrapText="1"/>
    </xf>
    <xf numFmtId="0" fontId="14" fillId="0" borderId="0" xfId="0" applyFont="1"/>
    <xf numFmtId="0" fontId="14" fillId="0" borderId="0" xfId="0" applyFont="1" applyAlignment="1">
      <alignment horizontal="left" vertical="center"/>
    </xf>
    <xf numFmtId="0" fontId="14" fillId="0" borderId="0" xfId="0" applyFont="1" applyAlignment="1">
      <alignment horizontal="center" vertical="center"/>
    </xf>
    <xf numFmtId="0" fontId="5" fillId="0" borderId="0" xfId="0" applyFont="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1" fillId="0" borderId="14" xfId="0" applyFont="1" applyBorder="1" applyAlignment="1">
      <alignment horizontal="left" vertical="center" wrapText="1"/>
    </xf>
    <xf numFmtId="0" fontId="5" fillId="0" borderId="31" xfId="0" applyFont="1" applyBorder="1" applyAlignment="1">
      <alignment vertical="center"/>
    </xf>
    <xf numFmtId="0" fontId="5" fillId="0" borderId="28" xfId="0" applyFont="1" applyBorder="1" applyAlignment="1">
      <alignment vertical="center"/>
    </xf>
    <xf numFmtId="0" fontId="5" fillId="0" borderId="23" xfId="0" applyFont="1" applyBorder="1" applyAlignment="1">
      <alignment vertical="center"/>
    </xf>
    <xf numFmtId="0" fontId="6" fillId="0" borderId="12" xfId="0" applyFont="1" applyBorder="1" applyAlignment="1">
      <alignment vertical="center"/>
    </xf>
    <xf numFmtId="0" fontId="1" fillId="0" borderId="0" xfId="0" applyFont="1" applyAlignment="1">
      <alignment vertical="center"/>
    </xf>
    <xf numFmtId="0" fontId="1" fillId="0" borderId="30" xfId="0" applyFont="1" applyBorder="1" applyAlignment="1">
      <alignment vertical="center"/>
    </xf>
    <xf numFmtId="0" fontId="5" fillId="4" borderId="8" xfId="0" applyFont="1" applyFill="1" applyBorder="1" applyAlignment="1">
      <alignment vertical="center"/>
    </xf>
    <xf numFmtId="0" fontId="5" fillId="0" borderId="30" xfId="0" applyFont="1" applyBorder="1" applyAlignment="1">
      <alignment vertical="center"/>
    </xf>
    <xf numFmtId="0" fontId="5" fillId="6" borderId="8" xfId="0" applyFont="1" applyFill="1" applyBorder="1" applyAlignment="1">
      <alignment vertical="center"/>
    </xf>
    <xf numFmtId="0" fontId="5" fillId="0" borderId="0" xfId="0" applyFont="1" applyAlignment="1">
      <alignment horizontal="center" vertical="center"/>
    </xf>
    <xf numFmtId="0" fontId="5" fillId="0" borderId="30" xfId="0" applyFont="1" applyBorder="1" applyAlignment="1">
      <alignment horizontal="center" vertical="center"/>
    </xf>
    <xf numFmtId="0" fontId="5" fillId="0" borderId="8" xfId="0" applyFont="1" applyBorder="1" applyAlignment="1">
      <alignment vertical="center"/>
    </xf>
    <xf numFmtId="0" fontId="5" fillId="0" borderId="29" xfId="0" applyFont="1" applyBorder="1" applyAlignment="1">
      <alignment horizontal="center" vertical="center"/>
    </xf>
    <xf numFmtId="0" fontId="5" fillId="0" borderId="27" xfId="0" applyFont="1" applyBorder="1" applyAlignment="1">
      <alignment vertical="center"/>
    </xf>
    <xf numFmtId="0" fontId="3" fillId="0" borderId="27" xfId="0" applyFont="1" applyBorder="1" applyAlignment="1">
      <alignment horizontal="left" vertical="center"/>
    </xf>
    <xf numFmtId="0" fontId="3" fillId="0" borderId="24" xfId="0" applyFont="1" applyBorder="1" applyAlignment="1">
      <alignment horizontal="left" vertical="center"/>
    </xf>
    <xf numFmtId="0" fontId="5" fillId="0" borderId="31" xfId="0" applyFont="1" applyBorder="1" applyAlignment="1">
      <alignment horizontal="center" vertical="center"/>
    </xf>
    <xf numFmtId="0" fontId="3" fillId="0" borderId="28" xfId="0" applyFont="1" applyBorder="1" applyAlignment="1">
      <alignment horizontal="left" vertical="center"/>
    </xf>
    <xf numFmtId="0" fontId="3" fillId="0" borderId="23" xfId="0" applyFont="1" applyBorder="1" applyAlignment="1">
      <alignment horizontal="left" vertical="center"/>
    </xf>
    <xf numFmtId="0" fontId="5" fillId="9" borderId="8" xfId="0" applyFont="1" applyFill="1" applyBorder="1" applyAlignment="1">
      <alignment vertical="center"/>
    </xf>
    <xf numFmtId="0" fontId="5" fillId="0" borderId="8" xfId="0" applyFont="1" applyBorder="1" applyAlignment="1">
      <alignment horizontal="center" vertical="center"/>
    </xf>
    <xf numFmtId="0" fontId="5" fillId="0" borderId="29" xfId="0" applyFont="1" applyBorder="1" applyAlignment="1">
      <alignment vertical="center"/>
    </xf>
    <xf numFmtId="0" fontId="5" fillId="0" borderId="27" xfId="0" applyFont="1" applyBorder="1" applyAlignment="1">
      <alignment horizontal="center"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6" fillId="0" borderId="0" xfId="0" applyFont="1" applyAlignment="1">
      <alignment horizontal="left" vertical="center" wrapText="1"/>
    </xf>
    <xf numFmtId="0" fontId="6" fillId="2" borderId="8" xfId="0" applyFont="1" applyFill="1" applyBorder="1" applyAlignment="1">
      <alignment vertical="center"/>
    </xf>
    <xf numFmtId="0" fontId="6" fillId="2" borderId="16" xfId="0" applyFont="1" applyFill="1" applyBorder="1" applyAlignment="1">
      <alignment vertical="center"/>
    </xf>
    <xf numFmtId="0" fontId="6" fillId="2" borderId="25" xfId="0" applyFont="1" applyFill="1" applyBorder="1" applyAlignment="1">
      <alignment vertical="center"/>
    </xf>
    <xf numFmtId="0" fontId="1" fillId="3" borderId="16" xfId="0" applyFont="1" applyFill="1" applyBorder="1" applyAlignment="1">
      <alignment vertical="center" wrapText="1"/>
    </xf>
    <xf numFmtId="0" fontId="21" fillId="3" borderId="14" xfId="2" applyFont="1" applyFill="1" applyBorder="1" applyAlignment="1" applyProtection="1">
      <alignment horizontal="left" vertical="center"/>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21" fillId="3" borderId="8" xfId="2" applyFont="1" applyFill="1" applyBorder="1" applyAlignment="1" applyProtection="1">
      <alignment horizontal="left" vertical="center"/>
      <protection locked="0"/>
    </xf>
    <xf numFmtId="0" fontId="6" fillId="0" borderId="0" xfId="0" applyFont="1" applyAlignment="1">
      <alignment horizontal="left" vertical="top" wrapText="1"/>
    </xf>
    <xf numFmtId="0" fontId="6" fillId="0" borderId="0" xfId="0" applyFont="1" applyAlignment="1">
      <alignment horizontal="left" vertical="top"/>
    </xf>
    <xf numFmtId="0" fontId="5" fillId="10" borderId="8" xfId="0" applyFont="1" applyFill="1" applyBorder="1" applyAlignment="1">
      <alignment vertical="center"/>
    </xf>
    <xf numFmtId="0" fontId="21" fillId="0" borderId="0" xfId="2" applyFont="1" applyFill="1" applyAlignment="1" applyProtection="1">
      <alignment horizontal="right"/>
      <protection locked="0"/>
    </xf>
    <xf numFmtId="0" fontId="21" fillId="0" borderId="8" xfId="2" applyFont="1" applyBorder="1" applyAlignment="1" applyProtection="1">
      <alignment horizontal="left" vertical="center"/>
      <protection locked="0"/>
    </xf>
    <xf numFmtId="0" fontId="12" fillId="0" borderId="0" xfId="0" applyFont="1" applyProtection="1">
      <protection locked="0"/>
    </xf>
    <xf numFmtId="0" fontId="4" fillId="0" borderId="0" xfId="0" applyFont="1" applyProtection="1">
      <protection locked="0"/>
    </xf>
    <xf numFmtId="0" fontId="6" fillId="4" borderId="4" xfId="0" applyFont="1" applyFill="1" applyBorder="1" applyAlignment="1">
      <alignment horizontal="center" vertical="center"/>
    </xf>
    <xf numFmtId="49" fontId="11" fillId="3" borderId="0" xfId="0" applyNumberFormat="1" applyFont="1" applyFill="1" applyAlignment="1">
      <alignment wrapText="1"/>
    </xf>
    <xf numFmtId="0" fontId="1" fillId="3" borderId="0" xfId="0" applyFont="1" applyFill="1"/>
    <xf numFmtId="49" fontId="1" fillId="3" borderId="0" xfId="0" applyNumberFormat="1" applyFont="1" applyFill="1"/>
    <xf numFmtId="0" fontId="1" fillId="3" borderId="1" xfId="0" applyFont="1" applyFill="1" applyBorder="1" applyAlignment="1" applyProtection="1">
      <alignment horizontal="center" vertical="center"/>
      <protection locked="0"/>
    </xf>
    <xf numFmtId="1" fontId="1" fillId="4" borderId="1" xfId="0" applyNumberFormat="1" applyFont="1" applyFill="1" applyBorder="1" applyAlignment="1">
      <alignment horizontal="center" vertical="center" wrapText="1"/>
    </xf>
    <xf numFmtId="10" fontId="1" fillId="4"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0" fontId="1" fillId="3" borderId="0" xfId="0" applyNumberFormat="1" applyFont="1" applyFill="1"/>
    <xf numFmtId="0" fontId="1" fillId="3" borderId="0" xfId="0" applyFont="1" applyFill="1" applyAlignment="1">
      <alignment horizontal="center"/>
    </xf>
    <xf numFmtId="0" fontId="1" fillId="4" borderId="6" xfId="0" applyFont="1" applyFill="1" applyBorder="1" applyAlignment="1">
      <alignment horizontal="center" vertical="center"/>
    </xf>
    <xf numFmtId="0" fontId="1" fillId="0" borderId="0" xfId="0" applyFont="1" applyAlignment="1">
      <alignment vertical="top" wrapText="1"/>
    </xf>
    <xf numFmtId="0" fontId="6" fillId="8" borderId="1" xfId="0" applyFont="1" applyFill="1" applyBorder="1" applyAlignment="1">
      <alignment vertical="center" wrapText="1"/>
    </xf>
    <xf numFmtId="0" fontId="6" fillId="4" borderId="4" xfId="0" applyFont="1" applyFill="1" applyBorder="1" applyAlignment="1">
      <alignment vertical="center" wrapText="1"/>
    </xf>
    <xf numFmtId="0" fontId="6" fillId="4" borderId="2" xfId="0" applyFont="1" applyFill="1" applyBorder="1" applyAlignment="1">
      <alignment vertical="center" wrapText="1"/>
    </xf>
    <xf numFmtId="0" fontId="1" fillId="0" borderId="0" xfId="0" applyFont="1" applyAlignment="1">
      <alignment horizontal="center" vertical="top" wrapText="1"/>
    </xf>
    <xf numFmtId="1" fontId="4" fillId="4" borderId="34" xfId="0" applyNumberFormat="1" applyFont="1" applyFill="1" applyBorder="1" applyAlignment="1">
      <alignment horizontal="center" vertical="center" shrinkToFit="1"/>
    </xf>
    <xf numFmtId="0" fontId="3" fillId="2" borderId="34" xfId="0" applyFont="1" applyFill="1" applyBorder="1" applyAlignment="1">
      <alignment horizontal="center" vertical="center" wrapText="1"/>
    </xf>
    <xf numFmtId="0" fontId="4" fillId="7" borderId="13" xfId="0" applyFont="1" applyFill="1" applyBorder="1"/>
    <xf numFmtId="0" fontId="4" fillId="4" borderId="32" xfId="0" applyFont="1" applyFill="1" applyBorder="1" applyAlignment="1">
      <alignment horizontal="left" vertical="center" wrapText="1" shrinkToFit="1"/>
    </xf>
    <xf numFmtId="0" fontId="4" fillId="4" borderId="33" xfId="0" applyFont="1" applyFill="1" applyBorder="1" applyAlignment="1">
      <alignment horizontal="left" vertical="center" wrapText="1" shrinkToFit="1"/>
    </xf>
    <xf numFmtId="1" fontId="4" fillId="3" borderId="0" xfId="0" applyNumberFormat="1" applyFont="1" applyFill="1"/>
    <xf numFmtId="0" fontId="4" fillId="7" borderId="0" xfId="0" applyFont="1" applyFill="1" applyAlignment="1">
      <alignment horizontal="center"/>
    </xf>
    <xf numFmtId="0" fontId="4" fillId="4" borderId="20"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xf>
    <xf numFmtId="0" fontId="2" fillId="0" borderId="0" xfId="0" applyFont="1"/>
    <xf numFmtId="0" fontId="3" fillId="0" borderId="0" xfId="0" quotePrefix="1" applyFont="1"/>
    <xf numFmtId="0" fontId="1" fillId="0" borderId="0" xfId="0" quotePrefix="1" applyFont="1"/>
    <xf numFmtId="14" fontId="3" fillId="0" borderId="35" xfId="0" applyNumberFormat="1" applyFont="1" applyBorder="1"/>
    <xf numFmtId="0" fontId="3" fillId="0" borderId="35" xfId="0" applyFont="1" applyBorder="1"/>
    <xf numFmtId="15" fontId="3" fillId="0" borderId="35" xfId="0" applyNumberFormat="1" applyFont="1" applyBorder="1"/>
    <xf numFmtId="15" fontId="3" fillId="0" borderId="0" xfId="0" applyNumberFormat="1" applyFont="1"/>
    <xf numFmtId="0" fontId="3" fillId="0" borderId="26" xfId="0" applyFont="1" applyBorder="1" applyAlignment="1">
      <alignment horizontal="left" vertical="center"/>
    </xf>
    <xf numFmtId="0" fontId="4" fillId="7" borderId="0" xfId="0" applyFont="1" applyFill="1" applyAlignment="1">
      <alignment horizontal="left" vertical="center" wrapText="1"/>
    </xf>
    <xf numFmtId="0" fontId="4" fillId="7" borderId="0" xfId="0" applyFont="1" applyFill="1" applyAlignment="1">
      <alignment horizontal="left" vertical="center"/>
    </xf>
    <xf numFmtId="0" fontId="4" fillId="7" borderId="14" xfId="0" applyFont="1" applyFill="1" applyBorder="1" applyAlignment="1">
      <alignment horizontal="center"/>
    </xf>
    <xf numFmtId="0" fontId="23" fillId="4" borderId="16" xfId="0" applyFont="1" applyFill="1" applyBorder="1" applyAlignment="1">
      <alignment vertical="top" wrapText="1"/>
    </xf>
    <xf numFmtId="1" fontId="23" fillId="0" borderId="16" xfId="0" applyNumberFormat="1" applyFont="1" applyBorder="1" applyAlignment="1">
      <alignment horizontal="left" vertical="top" wrapText="1"/>
    </xf>
    <xf numFmtId="0" fontId="23" fillId="0" borderId="37" xfId="0" applyFont="1" applyBorder="1" applyAlignment="1">
      <alignment horizontal="left" vertical="top" wrapText="1"/>
    </xf>
    <xf numFmtId="0" fontId="26" fillId="7" borderId="0" xfId="0" applyFont="1" applyFill="1" applyAlignment="1">
      <alignment vertical="center" wrapText="1"/>
    </xf>
    <xf numFmtId="0" fontId="6" fillId="4" borderId="19"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left" vertical="center" wrapText="1"/>
    </xf>
    <xf numFmtId="9" fontId="1" fillId="4" borderId="1" xfId="0" applyNumberFormat="1" applyFont="1" applyFill="1" applyBorder="1" applyAlignment="1">
      <alignment horizontal="left" vertical="center" wrapText="1"/>
    </xf>
    <xf numFmtId="1" fontId="7" fillId="0" borderId="0" xfId="0" applyNumberFormat="1" applyFont="1" applyAlignment="1">
      <alignment horizontal="center" vertical="center"/>
    </xf>
    <xf numFmtId="0" fontId="23" fillId="0" borderId="30" xfId="0" applyFont="1" applyBorder="1" applyAlignment="1">
      <alignment vertical="top" wrapText="1"/>
    </xf>
    <xf numFmtId="0" fontId="6" fillId="2" borderId="4" xfId="0" applyFont="1" applyFill="1" applyBorder="1" applyAlignment="1">
      <alignment horizontal="center" vertical="center" wrapText="1"/>
    </xf>
    <xf numFmtId="0" fontId="4" fillId="6" borderId="42" xfId="0" applyFont="1" applyFill="1" applyBorder="1" applyAlignment="1" applyProtection="1">
      <alignment horizontal="center" vertical="center"/>
      <protection locked="0"/>
    </xf>
    <xf numFmtId="0" fontId="4" fillId="6" borderId="42" xfId="0" applyFont="1" applyFill="1" applyBorder="1" applyAlignment="1" applyProtection="1">
      <alignment horizontal="center" vertical="center" wrapText="1"/>
      <protection locked="0"/>
    </xf>
    <xf numFmtId="0" fontId="1" fillId="4" borderId="6" xfId="0" applyFont="1" applyFill="1" applyBorder="1" applyAlignment="1">
      <alignment horizontal="left" vertical="center" wrapText="1"/>
    </xf>
    <xf numFmtId="0" fontId="4" fillId="7" borderId="0" xfId="0" applyFont="1" applyFill="1" applyAlignment="1">
      <alignment horizontal="left" vertical="top" wrapText="1"/>
    </xf>
    <xf numFmtId="16" fontId="6" fillId="7" borderId="10" xfId="0" applyNumberFormat="1" applyFont="1" applyFill="1" applyBorder="1" applyAlignment="1">
      <alignment horizontal="left" vertical="center"/>
    </xf>
    <xf numFmtId="0" fontId="4" fillId="7" borderId="11" xfId="0" applyFont="1" applyFill="1" applyBorder="1"/>
    <xf numFmtId="0" fontId="4" fillId="7" borderId="15" xfId="0" applyFont="1" applyFill="1" applyBorder="1"/>
    <xf numFmtId="0" fontId="6" fillId="2" borderId="1" xfId="0" applyFont="1" applyFill="1" applyBorder="1" applyAlignment="1">
      <alignment vertical="center" wrapText="1"/>
    </xf>
    <xf numFmtId="0" fontId="1" fillId="2" borderId="1" xfId="0" applyFont="1" applyFill="1" applyBorder="1" applyAlignment="1">
      <alignment horizontal="center" vertical="center" wrapText="1"/>
    </xf>
    <xf numFmtId="9" fontId="1" fillId="4" borderId="1" xfId="0" applyNumberFormat="1" applyFont="1" applyFill="1" applyBorder="1" applyAlignment="1">
      <alignment horizontal="left" wrapText="1"/>
    </xf>
    <xf numFmtId="0" fontId="1" fillId="3" borderId="0" xfId="0" applyFont="1" applyFill="1" applyAlignment="1">
      <alignment horizontal="center" vertical="center" wrapText="1"/>
    </xf>
    <xf numFmtId="0" fontId="11" fillId="3" borderId="0" xfId="0" applyFont="1" applyFill="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 fillId="4" borderId="7" xfId="0" applyFont="1" applyFill="1" applyBorder="1" applyAlignment="1">
      <alignment vertical="center" wrapText="1"/>
    </xf>
    <xf numFmtId="0" fontId="1" fillId="4" borderId="0" xfId="0" applyFont="1" applyFill="1" applyAlignment="1">
      <alignment horizontal="center" vertical="center"/>
    </xf>
    <xf numFmtId="0" fontId="10" fillId="0" borderId="12" xfId="0" applyFont="1" applyBorder="1" applyAlignment="1">
      <alignment horizontal="center" vertical="center" wrapText="1"/>
    </xf>
    <xf numFmtId="0" fontId="1" fillId="4" borderId="4" xfId="0" applyFont="1" applyFill="1" applyBorder="1" applyAlignment="1">
      <alignment horizontal="left" vertical="center" wrapText="1"/>
    </xf>
    <xf numFmtId="0" fontId="1" fillId="4" borderId="1" xfId="0" applyFont="1" applyFill="1" applyBorder="1" applyAlignment="1">
      <alignment wrapText="1"/>
    </xf>
    <xf numFmtId="0" fontId="1" fillId="0" borderId="0" xfId="0" applyFont="1" applyAlignment="1">
      <alignment horizontal="left" vertical="center" wrapText="1"/>
    </xf>
    <xf numFmtId="1"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0" fontId="1" fillId="0" borderId="10" xfId="0" applyFont="1" applyBorder="1" applyAlignment="1">
      <alignment horizontal="left" vertical="center" wrapText="1"/>
    </xf>
    <xf numFmtId="9" fontId="1" fillId="0" borderId="10" xfId="0" applyNumberFormat="1" applyFont="1" applyBorder="1" applyAlignment="1">
      <alignment horizontal="left" wrapText="1"/>
    </xf>
    <xf numFmtId="0" fontId="11" fillId="0" borderId="10" xfId="0" applyFont="1" applyBorder="1" applyAlignment="1" applyProtection="1">
      <alignment vertical="center" wrapText="1"/>
      <protection locked="0"/>
    </xf>
    <xf numFmtId="0" fontId="4" fillId="0" borderId="10" xfId="0" applyFont="1" applyBorder="1"/>
    <xf numFmtId="10" fontId="23" fillId="0" borderId="37" xfId="0" applyNumberFormat="1" applyFont="1" applyBorder="1" applyAlignment="1">
      <alignment horizontal="left" vertical="top" wrapText="1"/>
    </xf>
    <xf numFmtId="10" fontId="30" fillId="4"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6" fillId="4" borderId="44" xfId="0" applyFont="1" applyFill="1" applyBorder="1" applyAlignment="1">
      <alignment horizontal="center" vertical="center"/>
    </xf>
    <xf numFmtId="0" fontId="6" fillId="4" borderId="43" xfId="0" applyFont="1" applyFill="1" applyBorder="1" applyAlignment="1">
      <alignment horizontal="center" vertical="center"/>
    </xf>
    <xf numFmtId="0" fontId="6" fillId="7" borderId="0" xfId="0" applyFont="1" applyFill="1" applyAlignment="1">
      <alignment horizontal="left" vertical="center" wrapText="1"/>
    </xf>
    <xf numFmtId="0" fontId="15" fillId="7" borderId="0" xfId="0" applyFont="1" applyFill="1" applyAlignment="1">
      <alignment horizontal="center" vertical="center" wrapText="1"/>
    </xf>
    <xf numFmtId="0" fontId="6" fillId="7" borderId="0" xfId="0" applyFont="1" applyFill="1" applyAlignment="1">
      <alignment vertical="center" wrapText="1"/>
    </xf>
    <xf numFmtId="0" fontId="4" fillId="4" borderId="36" xfId="0" applyFont="1" applyFill="1" applyBorder="1" applyAlignment="1">
      <alignment horizontal="left" vertical="center" wrapText="1" shrinkToFit="1"/>
    </xf>
    <xf numFmtId="0" fontId="4" fillId="4" borderId="38" xfId="0" applyFont="1" applyFill="1" applyBorder="1" applyAlignment="1">
      <alignment horizontal="center" vertical="center" wrapText="1"/>
    </xf>
    <xf numFmtId="0" fontId="4" fillId="0" borderId="0" xfId="0" applyFont="1" applyAlignment="1">
      <alignment horizontal="center" vertical="center" shrinkToFit="1"/>
    </xf>
    <xf numFmtId="0" fontId="1" fillId="0" borderId="35" xfId="0" applyFont="1" applyBorder="1"/>
    <xf numFmtId="0" fontId="1" fillId="0" borderId="28" xfId="0" applyFont="1" applyBorder="1"/>
    <xf numFmtId="1" fontId="1" fillId="4" borderId="1" xfId="0" applyNumberFormat="1" applyFont="1" applyFill="1" applyBorder="1" applyAlignment="1">
      <alignment horizontal="center" vertical="center"/>
    </xf>
    <xf numFmtId="0" fontId="31" fillId="0" borderId="8" xfId="2" applyFont="1" applyFill="1" applyBorder="1" applyAlignment="1" applyProtection="1">
      <alignment horizontal="left"/>
    </xf>
    <xf numFmtId="0" fontId="21" fillId="0" borderId="8" xfId="2" applyFont="1" applyFill="1" applyBorder="1" applyAlignment="1" applyProtection="1">
      <alignment horizontal="left"/>
    </xf>
    <xf numFmtId="0" fontId="1" fillId="4" borderId="6" xfId="0" applyFont="1" applyFill="1" applyBorder="1" applyAlignment="1">
      <alignment vertical="center" wrapText="1"/>
    </xf>
    <xf numFmtId="0" fontId="6" fillId="0" borderId="0" xfId="0" applyFont="1" applyAlignment="1">
      <alignment horizontal="left"/>
    </xf>
    <xf numFmtId="0" fontId="1" fillId="3" borderId="25"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6" fillId="2" borderId="25" xfId="0" applyFont="1" applyFill="1" applyBorder="1" applyAlignment="1">
      <alignment horizontal="left" vertical="center"/>
    </xf>
    <xf numFmtId="0" fontId="6" fillId="2" borderId="22" xfId="0" applyFont="1" applyFill="1" applyBorder="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xf>
    <xf numFmtId="0" fontId="3" fillId="0" borderId="26"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horizontal="left" vertical="center" wrapText="1"/>
    </xf>
    <xf numFmtId="0" fontId="1" fillId="0" borderId="0" xfId="0" applyFont="1" applyAlignment="1">
      <alignment horizontal="left" vertical="center"/>
    </xf>
    <xf numFmtId="49" fontId="10" fillId="0" borderId="16" xfId="0" applyNumberFormat="1" applyFont="1"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27" fillId="0" borderId="8" xfId="0" applyFont="1" applyBorder="1" applyAlignment="1" applyProtection="1">
      <alignment horizontal="left" vertical="center" shrinkToFit="1"/>
      <protection locked="0"/>
    </xf>
    <xf numFmtId="0" fontId="1" fillId="0" borderId="0" xfId="0" applyFont="1" applyAlignment="1">
      <alignment horizontal="left" vertical="top" wrapText="1"/>
    </xf>
    <xf numFmtId="0" fontId="1" fillId="0" borderId="16" xfId="0" applyFont="1" applyBorder="1" applyAlignment="1" applyProtection="1">
      <alignment horizontal="center" vertical="center" shrinkToFit="1"/>
      <protection locked="0"/>
    </xf>
    <xf numFmtId="0" fontId="25" fillId="0" borderId="22" xfId="0" applyFont="1" applyBorder="1" applyAlignment="1" applyProtection="1">
      <alignment horizontal="center" vertical="center" shrinkToFit="1"/>
      <protection locked="0"/>
    </xf>
    <xf numFmtId="0" fontId="21" fillId="0" borderId="0" xfId="2" applyFont="1" applyFill="1" applyAlignment="1" applyProtection="1">
      <alignment horizontal="right"/>
      <protection locked="0"/>
    </xf>
    <xf numFmtId="14" fontId="4" fillId="0" borderId="4" xfId="0" applyNumberFormat="1" applyFont="1" applyBorder="1" applyAlignment="1" applyProtection="1">
      <alignment horizontal="center" vertical="center" shrinkToFit="1"/>
      <protection locked="0"/>
    </xf>
    <xf numFmtId="14" fontId="4" fillId="0" borderId="2" xfId="0" applyNumberFormat="1"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shrinkToFit="1"/>
      <protection locked="0"/>
    </xf>
    <xf numFmtId="49" fontId="1" fillId="0" borderId="5" xfId="0" applyNumberFormat="1"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shrinkToFit="1"/>
      <protection locked="0"/>
    </xf>
    <xf numFmtId="0" fontId="12" fillId="0" borderId="4"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1" fillId="0" borderId="27" xfId="0" applyFont="1" applyBorder="1" applyAlignment="1">
      <alignment horizontal="center" vertical="top"/>
    </xf>
    <xf numFmtId="0" fontId="1" fillId="0" borderId="22" xfId="0" applyFont="1" applyBorder="1" applyAlignment="1" applyProtection="1">
      <alignment horizontal="center" vertical="center" shrinkToFit="1"/>
      <protection locked="0"/>
    </xf>
    <xf numFmtId="0" fontId="10" fillId="0" borderId="27" xfId="0" applyFont="1" applyBorder="1" applyAlignment="1">
      <alignment horizontal="center" vertical="top" wrapText="1"/>
    </xf>
    <xf numFmtId="49" fontId="10" fillId="0" borderId="22" xfId="0" applyNumberFormat="1" applyFont="1" applyBorder="1" applyAlignment="1" applyProtection="1">
      <alignment horizontal="left" vertical="center" shrinkToFit="1"/>
      <protection locked="0"/>
    </xf>
    <xf numFmtId="0" fontId="1" fillId="0" borderId="27" xfId="0" applyFont="1" applyBorder="1" applyAlignment="1">
      <alignment horizontal="left" vertical="top"/>
    </xf>
    <xf numFmtId="0" fontId="1" fillId="0" borderId="31" xfId="0" applyFont="1" applyBorder="1" applyAlignment="1" applyProtection="1">
      <alignment horizontal="left" vertical="top" wrapText="1" shrinkToFit="1"/>
      <protection locked="0"/>
    </xf>
    <xf numFmtId="0" fontId="3" fillId="0" borderId="28" xfId="0" applyFont="1" applyBorder="1" applyAlignment="1" applyProtection="1">
      <alignment horizontal="left" vertical="top" wrapText="1" shrinkToFit="1"/>
      <protection locked="0"/>
    </xf>
    <xf numFmtId="0" fontId="3" fillId="0" borderId="23" xfId="0" applyFont="1" applyBorder="1" applyAlignment="1" applyProtection="1">
      <alignment horizontal="left" vertical="top" wrapText="1" shrinkToFit="1"/>
      <protection locked="0"/>
    </xf>
    <xf numFmtId="0" fontId="3" fillId="0" borderId="30"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26" xfId="0" applyFont="1" applyBorder="1" applyAlignment="1" applyProtection="1">
      <alignment horizontal="left" vertical="top" wrapText="1" shrinkToFit="1"/>
      <protection locked="0"/>
    </xf>
    <xf numFmtId="0" fontId="3" fillId="0" borderId="29" xfId="0" applyFont="1" applyBorder="1" applyAlignment="1" applyProtection="1">
      <alignment horizontal="left" vertical="top" wrapText="1" shrinkToFit="1"/>
      <protection locked="0"/>
    </xf>
    <xf numFmtId="0" fontId="3" fillId="0" borderId="27" xfId="0" applyFont="1" applyBorder="1" applyAlignment="1" applyProtection="1">
      <alignment horizontal="left" vertical="top" wrapText="1" shrinkToFit="1"/>
      <protection locked="0"/>
    </xf>
    <xf numFmtId="0" fontId="3" fillId="0" borderId="24" xfId="0" applyFont="1" applyBorder="1" applyAlignment="1" applyProtection="1">
      <alignment horizontal="left" vertical="top" wrapText="1" shrinkToFit="1"/>
      <protection locked="0"/>
    </xf>
    <xf numFmtId="0" fontId="1" fillId="0" borderId="26" xfId="0" applyFont="1" applyBorder="1" applyAlignment="1">
      <alignment horizontal="left" vertical="top" wrapText="1"/>
    </xf>
    <xf numFmtId="0" fontId="1" fillId="2" borderId="17"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6" fillId="4" borderId="45"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8" xfId="0" applyFont="1" applyFill="1" applyBorder="1" applyAlignment="1">
      <alignment horizontal="left" vertical="center" wrapText="1"/>
    </xf>
    <xf numFmtId="0" fontId="26" fillId="0" borderId="0" xfId="0" applyFont="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 fillId="0" borderId="31" xfId="0" applyFont="1" applyBorder="1" applyAlignment="1" applyProtection="1">
      <alignment horizontal="left" vertical="top" wrapText="1"/>
      <protection locked="0"/>
    </xf>
    <xf numFmtId="0" fontId="1" fillId="0" borderId="28"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6"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29" fillId="3"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 fontId="15" fillId="2" borderId="4"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6" fillId="7" borderId="0" xfId="0" applyFont="1" applyFill="1" applyAlignment="1">
      <alignment horizontal="left" wrapText="1"/>
    </xf>
    <xf numFmtId="0" fontId="15" fillId="7" borderId="0" xfId="0" applyFont="1" applyFill="1" applyAlignment="1">
      <alignment horizontal="center" vertical="center" wrapText="1"/>
    </xf>
    <xf numFmtId="0" fontId="6" fillId="7" borderId="0" xfId="0" applyFont="1" applyFill="1" applyAlignment="1">
      <alignment horizontal="center" vertical="center" wrapText="1"/>
    </xf>
    <xf numFmtId="0" fontId="6" fillId="7" borderId="0" xfId="0" applyFont="1" applyFill="1" applyAlignment="1">
      <alignment horizontal="left" vertical="center" wrapText="1"/>
    </xf>
    <xf numFmtId="0" fontId="26" fillId="7" borderId="0" xfId="0" applyFont="1" applyFill="1" applyAlignment="1">
      <alignment horizontal="center" vertical="center" wrapText="1"/>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6"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6" fillId="0" borderId="0" xfId="0" applyFont="1" applyAlignment="1">
      <alignment horizontal="left" vertical="top" wrapText="1"/>
    </xf>
    <xf numFmtId="1" fontId="7" fillId="4" borderId="4" xfId="0" applyNumberFormat="1" applyFont="1" applyFill="1" applyBorder="1" applyAlignment="1">
      <alignment horizontal="center" vertical="center"/>
    </xf>
    <xf numFmtId="1" fontId="7" fillId="4" borderId="2" xfId="0" applyNumberFormat="1" applyFont="1" applyFill="1" applyBorder="1" applyAlignment="1">
      <alignment horizontal="center" vertical="center"/>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4" borderId="6" xfId="0" applyFont="1" applyFill="1" applyBorder="1" applyAlignment="1">
      <alignment vertical="center" wrapText="1"/>
    </xf>
    <xf numFmtId="0" fontId="1" fillId="4" borderId="7" xfId="0" applyFont="1" applyFill="1" applyBorder="1" applyAlignment="1">
      <alignment vertical="center" wrapText="1"/>
    </xf>
  </cellXfs>
  <cellStyles count="3">
    <cellStyle name="Link" xfId="2" builtinId="8"/>
    <cellStyle name="Prozent 2" xfId="1" xr:uid="{00000000-0005-0000-0000-000001000000}"/>
    <cellStyle name="Standard" xfId="0" builtinId="0"/>
  </cellStyles>
  <dxfs count="37">
    <dxf>
      <fill>
        <patternFill>
          <bgColor theme="0"/>
        </patternFill>
      </fill>
    </dxf>
    <dxf>
      <fill>
        <patternFill>
          <bgColor theme="9" tint="-0.24994659260841701"/>
        </patternFill>
      </fill>
    </dxf>
    <dxf>
      <fill>
        <patternFill patternType="none">
          <bgColor auto="1"/>
        </patternFill>
      </fill>
    </dxf>
    <dxf>
      <fill>
        <patternFill>
          <bgColor theme="0"/>
        </patternFill>
      </fill>
    </dxf>
    <dxf>
      <fill>
        <patternFill>
          <bgColor theme="9" tint="-0.24994659260841701"/>
        </patternFill>
      </fill>
    </dxf>
    <dxf>
      <fill>
        <patternFill patternType="none">
          <bgColor auto="1"/>
        </patternFill>
      </fill>
    </dxf>
    <dxf>
      <fill>
        <patternFill patternType="none">
          <bgColor auto="1"/>
        </patternFill>
      </fill>
    </dxf>
    <dxf>
      <fill>
        <patternFill>
          <bgColor theme="9" tint="-0.24994659260841701"/>
        </patternFill>
      </fill>
    </dxf>
    <dxf>
      <fill>
        <patternFill>
          <bgColor theme="0"/>
        </patternFill>
      </fill>
    </dxf>
    <dxf>
      <fill>
        <patternFill>
          <bgColor rgb="FF92D050"/>
        </patternFill>
      </fill>
    </dxf>
    <dxf>
      <font>
        <color rgb="FFFFFF00"/>
      </font>
      <fill>
        <patternFill>
          <bgColor rgb="FFFFFF99"/>
        </patternFill>
      </fill>
    </dxf>
    <dxf>
      <font>
        <color rgb="FFFF0000"/>
      </font>
      <fill>
        <patternFill>
          <bgColor rgb="FFFF0000"/>
        </patternFill>
      </fill>
    </dxf>
    <dxf>
      <fill>
        <patternFill>
          <bgColor theme="9"/>
        </patternFill>
      </fill>
    </dxf>
    <dxf>
      <fill>
        <patternFill>
          <bgColor rgb="FFFFFF99"/>
        </patternFill>
      </fill>
    </dxf>
    <dxf>
      <fill>
        <patternFill>
          <bgColor rgb="FFFFFF99"/>
        </patternFill>
      </fill>
    </dxf>
    <dxf>
      <fill>
        <patternFill>
          <bgColor theme="9"/>
        </patternFill>
      </fill>
    </dxf>
    <dxf>
      <fill>
        <patternFill>
          <bgColor rgb="FFFFFF99"/>
        </patternFill>
      </fill>
    </dxf>
    <dxf>
      <fill>
        <patternFill>
          <bgColor rgb="FFFFFF99"/>
        </patternFill>
      </fill>
    </dxf>
    <dxf>
      <fill>
        <patternFill>
          <bgColor theme="9" tint="-0.24994659260841701"/>
        </patternFill>
      </fill>
    </dxf>
    <dxf>
      <fill>
        <patternFill>
          <bgColor theme="9" tint="-0.24994659260841701"/>
        </patternFill>
      </fill>
    </dxf>
    <dxf>
      <fill>
        <patternFill patternType="none">
          <bgColor auto="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patternType="solid">
          <bgColor theme="0"/>
        </patternFill>
      </fill>
    </dxf>
    <dxf>
      <font>
        <b/>
        <i val="0"/>
        <color theme="9" tint="-0.24994659260841701"/>
      </font>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theme="0"/>
      </font>
      <fill>
        <patternFill patternType="none">
          <bgColor auto="1"/>
        </patternFill>
      </fill>
      <border>
        <left/>
        <right/>
        <bottom/>
        <vertical/>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6"/>
      <tableStyleElement type="headerRow" dxfId="35"/>
    </tableStyle>
  </tableStyles>
  <colors>
    <mruColors>
      <color rgb="FFFF6600"/>
      <color rgb="FFFFFF99"/>
      <color rgb="FFFFFFCC"/>
      <color rgb="FFFF3300"/>
      <color rgb="FFCC0000"/>
      <color rgb="FFE8F5FC"/>
      <color rgb="FFFFD85B"/>
      <color rgb="FFC9E7F7"/>
      <color rgb="FFFF252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200025</xdr:colOff>
      <xdr:row>2</xdr:row>
      <xdr:rowOff>76200</xdr:rowOff>
    </xdr:from>
    <xdr:ext cx="1885950" cy="419100"/>
    <xdr:pic>
      <xdr:nvPicPr>
        <xdr:cNvPr id="8" name="Grafik 7" descr="endocert_logo_RZ_rg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438150"/>
          <a:ext cx="1885950" cy="419100"/>
        </a:xfrm>
        <a:prstGeom prst="rect">
          <a:avLst/>
        </a:prstGeom>
        <a:noFill/>
        <a:ln>
          <a:noFill/>
        </a:ln>
      </xdr:spPr>
    </xdr:pic>
    <xdr:clientData/>
  </xdr:oneCellAnchor>
  <xdr:twoCellAnchor editAs="oneCell">
    <xdr:from>
      <xdr:col>12</xdr:col>
      <xdr:colOff>104775</xdr:colOff>
      <xdr:row>51</xdr:row>
      <xdr:rowOff>47625</xdr:rowOff>
    </xdr:from>
    <xdr:to>
      <xdr:col>15</xdr:col>
      <xdr:colOff>20608</xdr:colOff>
      <xdr:row>55</xdr:row>
      <xdr:rowOff>145576</xdr:rowOff>
    </xdr:to>
    <xdr:pic>
      <xdr:nvPicPr>
        <xdr:cNvPr id="10" name="Grafik 9" descr="K:\08_projekte\_logo\03_dateien\Logo und Text\Logo_ClarCert_Text_300.tif">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8229600" y="13220700"/>
          <a:ext cx="1420783" cy="7456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613833</xdr:colOff>
      <xdr:row>3</xdr:row>
      <xdr:rowOff>4630</xdr:rowOff>
    </xdr:from>
    <xdr:to>
      <xdr:col>10</xdr:col>
      <xdr:colOff>718608</xdr:colOff>
      <xdr:row>3</xdr:row>
      <xdr:rowOff>99880</xdr:rowOff>
    </xdr:to>
    <xdr:pic>
      <xdr:nvPicPr>
        <xdr:cNvPr id="2" name="Grafik 2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7942" y="564224"/>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619125</xdr:colOff>
      <xdr:row>9</xdr:row>
      <xdr:rowOff>9525</xdr:rowOff>
    </xdr:from>
    <xdr:to>
      <xdr:col>7</xdr:col>
      <xdr:colOff>0</xdr:colOff>
      <xdr:row>9</xdr:row>
      <xdr:rowOff>104775</xdr:rowOff>
    </xdr:to>
    <xdr:pic>
      <xdr:nvPicPr>
        <xdr:cNvPr id="4" name="Grafik 23">
          <a:extLst>
            <a:ext uri="{FF2B5EF4-FFF2-40B4-BE49-F238E27FC236}">
              <a16:creationId xmlns:a16="http://schemas.microsoft.com/office/drawing/2014/main" id="{B80C1A0A-02D6-4404-B9C4-017D3D9DA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1885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18</xdr:row>
      <xdr:rowOff>9525</xdr:rowOff>
    </xdr:from>
    <xdr:to>
      <xdr:col>3</xdr:col>
      <xdr:colOff>0</xdr:colOff>
      <xdr:row>18</xdr:row>
      <xdr:rowOff>104775</xdr:rowOff>
    </xdr:to>
    <xdr:pic>
      <xdr:nvPicPr>
        <xdr:cNvPr id="5" name="Grafik 23">
          <a:extLst>
            <a:ext uri="{FF2B5EF4-FFF2-40B4-BE49-F238E27FC236}">
              <a16:creationId xmlns:a16="http://schemas.microsoft.com/office/drawing/2014/main" id="{B811653F-13CF-4150-8DB5-0EDF9D1DF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3962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pilotphase/01_anforderungen%20erhebungsbogen/_datenblatt_osg-J2%20(1808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wort &amp; Inhaltsverzeichnis"/>
      <sheetName val="Allgemeine Angaben"/>
      <sheetName val="2.2.3 Fallzahlen"/>
      <sheetName val="Zusammenfassung"/>
      <sheetName val="QI OSG"/>
      <sheetName val="Hilfstabelle"/>
      <sheetName val="Daten_Basis,QI"/>
      <sheetName val="Daten_HO-Fallzahlen"/>
    </sheetNames>
    <sheetDataSet>
      <sheetData sheetId="0"/>
      <sheetData sheetId="1"/>
      <sheetData sheetId="2"/>
      <sheetData sheetId="3">
        <row r="4">
          <cell r="B4"/>
        </row>
      </sheetData>
      <sheetData sheetId="4"/>
      <sheetData sheetId="5"/>
      <sheetData sheetId="6"/>
      <sheetData sheetId="7"/>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P61"/>
  <sheetViews>
    <sheetView showGridLines="0" tabSelected="1" zoomScaleNormal="100" workbookViewId="0"/>
  </sheetViews>
  <sheetFormatPr baseColWidth="10" defaultColWidth="0" defaultRowHeight="12.75" zeroHeight="1" x14ac:dyDescent="0.25"/>
  <cols>
    <col min="1" max="1" width="1.42578125" style="88" customWidth="1"/>
    <col min="2" max="2" width="0.42578125" style="88" customWidth="1"/>
    <col min="3" max="3" width="22" style="88" customWidth="1"/>
    <col min="4" max="4" width="0.42578125" style="88" customWidth="1"/>
    <col min="5" max="5" width="5.5703125" style="88" customWidth="1"/>
    <col min="6" max="6" width="0.42578125" style="88" customWidth="1"/>
    <col min="7" max="7" width="36.7109375" style="88" customWidth="1"/>
    <col min="8" max="8" width="10.85546875" style="88" customWidth="1"/>
    <col min="9" max="9" width="11.42578125" style="88" customWidth="1"/>
    <col min="10" max="14" width="10.85546875" style="88" customWidth="1"/>
    <col min="15" max="16" width="0.85546875" style="88" customWidth="1"/>
    <col min="17" max="16384" width="10.85546875" style="88" hidden="1"/>
  </cols>
  <sheetData>
    <row r="1" spans="1:15" s="12" customFormat="1" ht="14.25" x14ac:dyDescent="0.2">
      <c r="A1" s="138"/>
      <c r="N1" s="13"/>
    </row>
    <row r="2" spans="1:15" s="12" customFormat="1" ht="14.25" x14ac:dyDescent="0.2">
      <c r="E2" s="84"/>
      <c r="F2" s="84"/>
      <c r="G2" s="84"/>
      <c r="H2" s="84"/>
      <c r="I2" s="84"/>
      <c r="N2" s="13"/>
    </row>
    <row r="3" spans="1:15" s="12" customFormat="1" ht="14.25" x14ac:dyDescent="0.2">
      <c r="N3" s="13"/>
    </row>
    <row r="4" spans="1:15" s="12" customFormat="1" ht="14.25" x14ac:dyDescent="0.2">
      <c r="N4" s="13"/>
    </row>
    <row r="5" spans="1:15" s="12" customFormat="1" ht="14.25" x14ac:dyDescent="0.2">
      <c r="N5" s="13"/>
    </row>
    <row r="6" spans="1:15" s="12" customFormat="1" ht="14.25" x14ac:dyDescent="0.2">
      <c r="N6" s="13"/>
    </row>
    <row r="7" spans="1:15" s="85" customFormat="1" ht="18" x14ac:dyDescent="0.25">
      <c r="C7" s="86" t="s">
        <v>429</v>
      </c>
      <c r="D7" s="86"/>
      <c r="N7" s="87"/>
    </row>
    <row r="8" spans="1:15" s="85" customFormat="1" ht="31.5" customHeight="1" x14ac:dyDescent="0.25">
      <c r="C8" s="246" t="s">
        <v>128</v>
      </c>
      <c r="D8" s="246"/>
      <c r="E8" s="246"/>
      <c r="F8" s="246"/>
      <c r="G8" s="246"/>
      <c r="H8" s="246"/>
      <c r="I8" s="246"/>
      <c r="J8" s="246"/>
      <c r="K8" s="246"/>
      <c r="L8" s="246"/>
      <c r="M8" s="246"/>
      <c r="N8" s="246"/>
      <c r="O8" s="246"/>
    </row>
    <row r="9" spans="1:15" ht="8.1" customHeight="1" thickBot="1" x14ac:dyDescent="0.3"/>
    <row r="10" spans="1:15" ht="3.75" customHeight="1" x14ac:dyDescent="0.25">
      <c r="B10" s="89"/>
      <c r="C10" s="90"/>
      <c r="D10" s="90"/>
      <c r="E10" s="90"/>
      <c r="F10" s="90"/>
      <c r="G10" s="90"/>
      <c r="H10" s="90"/>
      <c r="I10" s="90"/>
      <c r="J10" s="90"/>
      <c r="K10" s="90"/>
      <c r="L10" s="90"/>
      <c r="M10" s="90"/>
      <c r="N10" s="90"/>
      <c r="O10" s="91"/>
    </row>
    <row r="11" spans="1:15" ht="12.75" customHeight="1" x14ac:dyDescent="0.25">
      <c r="B11" s="92"/>
      <c r="C11" s="34" t="s">
        <v>27</v>
      </c>
      <c r="D11" s="34"/>
      <c r="O11" s="93"/>
    </row>
    <row r="12" spans="1:15" ht="168.75" customHeight="1" x14ac:dyDescent="0.25">
      <c r="B12" s="92"/>
      <c r="C12" s="247" t="s">
        <v>113</v>
      </c>
      <c r="D12" s="247"/>
      <c r="E12" s="247"/>
      <c r="F12" s="247"/>
      <c r="G12" s="247"/>
      <c r="H12" s="247"/>
      <c r="I12" s="247"/>
      <c r="J12" s="247"/>
      <c r="K12" s="247"/>
      <c r="L12" s="247"/>
      <c r="M12" s="247"/>
      <c r="N12" s="247"/>
      <c r="O12" s="93"/>
    </row>
    <row r="13" spans="1:15" ht="3.75" customHeight="1" thickBot="1" x14ac:dyDescent="0.3">
      <c r="B13" s="94"/>
      <c r="C13" s="95"/>
      <c r="D13" s="95"/>
      <c r="E13" s="95"/>
      <c r="F13" s="95"/>
      <c r="G13" s="95"/>
      <c r="H13" s="95"/>
      <c r="I13" s="95"/>
      <c r="J13" s="95"/>
      <c r="K13" s="95"/>
      <c r="L13" s="95"/>
      <c r="M13" s="95"/>
      <c r="N13" s="95"/>
      <c r="O13" s="96"/>
    </row>
    <row r="14" spans="1:15" ht="8.1" customHeight="1" thickBot="1" x14ac:dyDescent="0.3"/>
    <row r="15" spans="1:15" ht="3.75" customHeight="1" x14ac:dyDescent="0.25">
      <c r="B15" s="89"/>
      <c r="C15" s="90"/>
      <c r="D15" s="90"/>
      <c r="E15" s="90"/>
      <c r="F15" s="90"/>
      <c r="G15" s="90"/>
      <c r="H15" s="90"/>
      <c r="I15" s="90"/>
      <c r="J15" s="90"/>
      <c r="K15" s="90"/>
      <c r="L15" s="90"/>
      <c r="M15" s="90"/>
      <c r="N15" s="90"/>
      <c r="O15" s="91"/>
    </row>
    <row r="16" spans="1:15" x14ac:dyDescent="0.25">
      <c r="B16" s="92"/>
      <c r="C16" s="34" t="s">
        <v>77</v>
      </c>
      <c r="D16" s="34"/>
      <c r="O16" s="93"/>
    </row>
    <row r="17" spans="1:15" ht="37.5" customHeight="1" x14ac:dyDescent="0.25">
      <c r="B17" s="92"/>
      <c r="C17" s="241" t="s">
        <v>100</v>
      </c>
      <c r="D17" s="241"/>
      <c r="E17" s="241"/>
      <c r="F17" s="241"/>
      <c r="G17" s="241"/>
      <c r="H17" s="241"/>
      <c r="I17" s="241"/>
      <c r="J17" s="241"/>
      <c r="K17" s="241"/>
      <c r="L17" s="241"/>
      <c r="M17" s="241"/>
      <c r="N17" s="241"/>
      <c r="O17" s="93"/>
    </row>
    <row r="18" spans="1:15" ht="3.75" customHeight="1" thickBot="1" x14ac:dyDescent="0.3">
      <c r="B18" s="94"/>
      <c r="C18" s="97"/>
      <c r="D18" s="97"/>
      <c r="E18" s="97"/>
      <c r="F18" s="97"/>
      <c r="G18" s="97"/>
      <c r="H18" s="97"/>
      <c r="I18" s="97"/>
      <c r="J18" s="97"/>
      <c r="K18" s="97"/>
      <c r="L18" s="97"/>
      <c r="M18" s="97"/>
      <c r="N18" s="97"/>
      <c r="O18" s="96"/>
    </row>
    <row r="19" spans="1:15" ht="8.1" customHeight="1" thickBot="1" x14ac:dyDescent="0.3"/>
    <row r="20" spans="1:15" ht="3.75" customHeight="1" x14ac:dyDescent="0.25">
      <c r="B20" s="89"/>
      <c r="C20" s="90"/>
      <c r="D20" s="90"/>
      <c r="E20" s="90"/>
      <c r="F20" s="90"/>
      <c r="G20" s="90"/>
      <c r="H20" s="90"/>
      <c r="I20" s="90"/>
      <c r="J20" s="90"/>
      <c r="K20" s="90"/>
      <c r="L20" s="90"/>
      <c r="M20" s="90"/>
      <c r="N20" s="90"/>
      <c r="O20" s="91"/>
    </row>
    <row r="21" spans="1:15" x14ac:dyDescent="0.25">
      <c r="B21" s="92"/>
      <c r="C21" s="34" t="s">
        <v>78</v>
      </c>
      <c r="D21" s="34"/>
      <c r="O21" s="93"/>
    </row>
    <row r="22" spans="1:15" ht="12.75" customHeight="1" x14ac:dyDescent="0.25">
      <c r="B22" s="92"/>
      <c r="O22" s="93"/>
    </row>
    <row r="23" spans="1:15" ht="3.75" customHeight="1" x14ac:dyDescent="0.25">
      <c r="B23" s="92"/>
      <c r="D23" s="98"/>
      <c r="E23" s="99"/>
      <c r="F23" s="99"/>
      <c r="G23" s="99"/>
      <c r="H23" s="99"/>
      <c r="I23" s="99"/>
      <c r="J23" s="99"/>
      <c r="K23" s="99"/>
      <c r="L23" s="99"/>
      <c r="M23" s="99"/>
      <c r="N23" s="100"/>
      <c r="O23" s="93"/>
    </row>
    <row r="24" spans="1:15" ht="15.95" customHeight="1" x14ac:dyDescent="0.25">
      <c r="B24" s="101"/>
      <c r="C24" s="102" t="s">
        <v>26</v>
      </c>
      <c r="D24" s="103"/>
      <c r="E24" s="104"/>
      <c r="G24" s="242" t="s">
        <v>28</v>
      </c>
      <c r="H24" s="242"/>
      <c r="I24" s="242"/>
      <c r="J24" s="242"/>
      <c r="K24" s="242"/>
      <c r="L24" s="242"/>
      <c r="M24" s="242"/>
      <c r="N24" s="243"/>
      <c r="O24" s="93"/>
    </row>
    <row r="25" spans="1:15" ht="15.95" customHeight="1" x14ac:dyDescent="0.25">
      <c r="A25" s="34"/>
      <c r="B25" s="101"/>
      <c r="D25" s="105"/>
      <c r="E25" s="106"/>
      <c r="G25" s="248" t="s">
        <v>80</v>
      </c>
      <c r="H25" s="242"/>
      <c r="I25" s="242"/>
      <c r="J25" s="242"/>
      <c r="K25" s="242"/>
      <c r="L25" s="242"/>
      <c r="M25" s="242"/>
      <c r="N25" s="243"/>
      <c r="O25" s="93"/>
    </row>
    <row r="26" spans="1:15" ht="15.95" customHeight="1" x14ac:dyDescent="0.25">
      <c r="B26" s="92"/>
      <c r="C26" s="107"/>
      <c r="D26" s="108"/>
      <c r="E26" s="109"/>
      <c r="G26" s="242" t="s">
        <v>39</v>
      </c>
      <c r="H26" s="242"/>
      <c r="I26" s="242"/>
      <c r="J26" s="242"/>
      <c r="K26" s="242"/>
      <c r="L26" s="242"/>
      <c r="M26" s="242"/>
      <c r="N26" s="243"/>
      <c r="O26" s="93"/>
    </row>
    <row r="27" spans="1:15" ht="3.75" customHeight="1" x14ac:dyDescent="0.25">
      <c r="B27" s="92"/>
      <c r="C27" s="107"/>
      <c r="D27" s="110"/>
      <c r="E27" s="111"/>
      <c r="F27" s="111"/>
      <c r="G27" s="112"/>
      <c r="H27" s="112"/>
      <c r="I27" s="112"/>
      <c r="J27" s="112"/>
      <c r="K27" s="112"/>
      <c r="L27" s="112"/>
      <c r="M27" s="112"/>
      <c r="N27" s="113"/>
      <c r="O27" s="93"/>
    </row>
    <row r="28" spans="1:15" ht="12.75" customHeight="1" x14ac:dyDescent="0.25">
      <c r="B28" s="92"/>
      <c r="C28" s="107"/>
      <c r="D28" s="107"/>
      <c r="G28" s="15"/>
      <c r="H28" s="15"/>
      <c r="I28" s="15"/>
      <c r="J28" s="15"/>
      <c r="K28" s="15"/>
      <c r="L28" s="15"/>
      <c r="M28" s="15"/>
      <c r="N28" s="15"/>
      <c r="O28" s="93"/>
    </row>
    <row r="29" spans="1:15" ht="12.75" customHeight="1" x14ac:dyDescent="0.25">
      <c r="B29" s="92"/>
      <c r="C29" s="107"/>
      <c r="D29" s="107"/>
      <c r="E29" s="102" t="s">
        <v>108</v>
      </c>
      <c r="F29" s="102"/>
      <c r="G29" s="15"/>
      <c r="H29" s="15"/>
      <c r="I29" s="15"/>
      <c r="J29" s="15"/>
      <c r="K29" s="15"/>
      <c r="L29" s="15"/>
      <c r="M29" s="15"/>
      <c r="N29" s="15"/>
      <c r="O29" s="93"/>
    </row>
    <row r="30" spans="1:15" ht="12.75" customHeight="1" x14ac:dyDescent="0.25">
      <c r="B30" s="92"/>
      <c r="C30" s="107"/>
      <c r="D30" s="107"/>
      <c r="G30" s="242"/>
      <c r="H30" s="242"/>
      <c r="I30" s="242"/>
      <c r="J30" s="242"/>
      <c r="K30" s="242"/>
      <c r="L30" s="242"/>
      <c r="M30" s="242"/>
      <c r="N30" s="242"/>
      <c r="O30" s="93"/>
    </row>
    <row r="31" spans="1:15" ht="3.75" customHeight="1" x14ac:dyDescent="0.25">
      <c r="B31" s="92"/>
      <c r="C31" s="107"/>
      <c r="D31" s="114"/>
      <c r="E31" s="99"/>
      <c r="F31" s="99"/>
      <c r="G31" s="115"/>
      <c r="H31" s="115"/>
      <c r="I31" s="115"/>
      <c r="J31" s="115"/>
      <c r="K31" s="115"/>
      <c r="L31" s="115"/>
      <c r="M31" s="115"/>
      <c r="N31" s="116"/>
      <c r="O31" s="93"/>
    </row>
    <row r="32" spans="1:15" ht="63" customHeight="1" x14ac:dyDescent="0.25">
      <c r="B32" s="92"/>
      <c r="D32" s="105"/>
      <c r="E32" s="135"/>
      <c r="G32" s="241" t="s">
        <v>107</v>
      </c>
      <c r="H32" s="244"/>
      <c r="I32" s="244"/>
      <c r="J32" s="244"/>
      <c r="K32" s="244"/>
      <c r="L32" s="244"/>
      <c r="M32" s="244"/>
      <c r="N32" s="245"/>
      <c r="O32" s="93"/>
    </row>
    <row r="33" spans="2:15" ht="48.75" customHeight="1" x14ac:dyDescent="0.25">
      <c r="B33" s="92"/>
      <c r="D33" s="105"/>
      <c r="E33" s="117"/>
      <c r="G33" s="241" t="s">
        <v>81</v>
      </c>
      <c r="H33" s="244"/>
      <c r="I33" s="244"/>
      <c r="J33" s="244"/>
      <c r="K33" s="244"/>
      <c r="L33" s="244"/>
      <c r="M33" s="244"/>
      <c r="N33" s="245"/>
      <c r="O33" s="93"/>
    </row>
    <row r="34" spans="2:15" ht="15.95" customHeight="1" x14ac:dyDescent="0.25">
      <c r="B34" s="92"/>
      <c r="D34" s="105"/>
      <c r="E34" s="109"/>
      <c r="G34" s="242" t="s">
        <v>38</v>
      </c>
      <c r="H34" s="242"/>
      <c r="I34" s="242"/>
      <c r="J34" s="242"/>
      <c r="K34" s="242"/>
      <c r="L34" s="242"/>
      <c r="M34" s="242"/>
      <c r="N34" s="243"/>
      <c r="O34" s="93"/>
    </row>
    <row r="35" spans="2:15" ht="15.95" customHeight="1" x14ac:dyDescent="0.25">
      <c r="B35" s="92"/>
      <c r="D35" s="105"/>
      <c r="E35" s="109"/>
      <c r="G35" s="51" t="s">
        <v>110</v>
      </c>
      <c r="H35" s="15"/>
      <c r="I35" s="15"/>
      <c r="J35" s="15"/>
      <c r="K35" s="15"/>
      <c r="L35" s="15"/>
      <c r="M35" s="15"/>
      <c r="N35" s="175"/>
      <c r="O35" s="93"/>
    </row>
    <row r="36" spans="2:15" ht="15.95" customHeight="1" x14ac:dyDescent="0.25">
      <c r="B36" s="92"/>
      <c r="D36" s="105"/>
      <c r="E36" s="118" t="s">
        <v>5</v>
      </c>
      <c r="F36" s="107"/>
      <c r="G36" s="242" t="s">
        <v>6</v>
      </c>
      <c r="H36" s="242"/>
      <c r="I36" s="242"/>
      <c r="J36" s="242"/>
      <c r="K36" s="242"/>
      <c r="L36" s="242"/>
      <c r="M36" s="242"/>
      <c r="N36" s="243"/>
      <c r="O36" s="93"/>
    </row>
    <row r="37" spans="2:15" ht="15.95" customHeight="1" x14ac:dyDescent="0.25">
      <c r="B37" s="92"/>
      <c r="D37" s="105"/>
      <c r="E37" s="118" t="s">
        <v>7</v>
      </c>
      <c r="F37" s="107"/>
      <c r="G37" s="242" t="s">
        <v>8</v>
      </c>
      <c r="H37" s="242"/>
      <c r="I37" s="242"/>
      <c r="J37" s="242"/>
      <c r="K37" s="242"/>
      <c r="L37" s="242"/>
      <c r="M37" s="242"/>
      <c r="N37" s="243"/>
      <c r="O37" s="93"/>
    </row>
    <row r="38" spans="2:15" ht="3.75" customHeight="1" x14ac:dyDescent="0.25">
      <c r="B38" s="92"/>
      <c r="D38" s="119"/>
      <c r="E38" s="120"/>
      <c r="F38" s="120"/>
      <c r="G38" s="112"/>
      <c r="H38" s="112"/>
      <c r="I38" s="112"/>
      <c r="J38" s="112"/>
      <c r="K38" s="112"/>
      <c r="L38" s="112"/>
      <c r="M38" s="112"/>
      <c r="N38" s="113"/>
      <c r="O38" s="93"/>
    </row>
    <row r="39" spans="2:15" ht="3.75" customHeight="1" x14ac:dyDescent="0.25">
      <c r="B39" s="92"/>
      <c r="E39" s="107"/>
      <c r="F39" s="107"/>
      <c r="G39" s="15"/>
      <c r="H39" s="15"/>
      <c r="I39" s="15"/>
      <c r="J39" s="15"/>
      <c r="K39" s="15"/>
      <c r="L39" s="15"/>
      <c r="M39" s="15"/>
      <c r="N39" s="15"/>
      <c r="O39" s="93"/>
    </row>
    <row r="40" spans="2:15" ht="27" customHeight="1" x14ac:dyDescent="0.25">
      <c r="B40" s="92"/>
      <c r="C40" s="241" t="s">
        <v>428</v>
      </c>
      <c r="D40" s="241"/>
      <c r="E40" s="241"/>
      <c r="F40" s="241"/>
      <c r="G40" s="241"/>
      <c r="H40" s="241"/>
      <c r="I40" s="241"/>
      <c r="J40" s="241"/>
      <c r="K40" s="241"/>
      <c r="L40" s="241"/>
      <c r="M40" s="241"/>
      <c r="N40" s="241"/>
      <c r="O40" s="93"/>
    </row>
    <row r="41" spans="2:15" ht="3.75" customHeight="1" thickBot="1" x14ac:dyDescent="0.3">
      <c r="B41" s="94"/>
      <c r="C41" s="97"/>
      <c r="D41" s="97"/>
      <c r="E41" s="97"/>
      <c r="F41" s="97"/>
      <c r="G41" s="97"/>
      <c r="H41" s="97"/>
      <c r="I41" s="97"/>
      <c r="J41" s="97"/>
      <c r="K41" s="97"/>
      <c r="L41" s="97"/>
      <c r="M41" s="97"/>
      <c r="N41" s="97"/>
      <c r="O41" s="96"/>
    </row>
    <row r="42" spans="2:15" ht="8.1" customHeight="1" thickBot="1" x14ac:dyDescent="0.3">
      <c r="C42" s="107"/>
      <c r="D42" s="107"/>
      <c r="G42" s="121"/>
      <c r="H42" s="121"/>
      <c r="I42" s="121"/>
      <c r="J42" s="121"/>
      <c r="K42" s="121"/>
    </row>
    <row r="43" spans="2:15" ht="3.75" customHeight="1" x14ac:dyDescent="0.25">
      <c r="B43" s="89"/>
      <c r="C43" s="122"/>
      <c r="D43" s="122"/>
      <c r="E43" s="90"/>
      <c r="F43" s="90"/>
      <c r="G43" s="123"/>
      <c r="H43" s="123"/>
      <c r="I43" s="123"/>
      <c r="J43" s="123"/>
      <c r="K43" s="123"/>
      <c r="L43" s="90"/>
      <c r="M43" s="90"/>
      <c r="N43" s="90"/>
      <c r="O43" s="91"/>
    </row>
    <row r="44" spans="2:15" ht="12.75" customHeight="1" x14ac:dyDescent="0.25">
      <c r="B44" s="92"/>
      <c r="C44" s="124" t="s">
        <v>79</v>
      </c>
      <c r="D44" s="107"/>
      <c r="G44" s="121"/>
      <c r="H44" s="121"/>
      <c r="I44" s="121"/>
      <c r="J44" s="121"/>
      <c r="K44" s="121"/>
      <c r="O44" s="93"/>
    </row>
    <row r="45" spans="2:15" ht="12.75" customHeight="1" x14ac:dyDescent="0.25">
      <c r="B45" s="92"/>
      <c r="C45" s="124"/>
      <c r="D45" s="107"/>
      <c r="G45" s="121"/>
      <c r="H45" s="121"/>
      <c r="I45" s="121"/>
      <c r="J45" s="121"/>
      <c r="K45" s="121"/>
      <c r="O45" s="93"/>
    </row>
    <row r="46" spans="2:15" ht="15" customHeight="1" x14ac:dyDescent="0.25">
      <c r="B46" s="92"/>
      <c r="C46" s="125" t="s">
        <v>82</v>
      </c>
      <c r="D46" s="126" t="s">
        <v>32</v>
      </c>
      <c r="E46" s="127"/>
      <c r="F46" s="127"/>
      <c r="G46" s="127"/>
      <c r="H46" s="127"/>
      <c r="I46" s="239" t="s">
        <v>34</v>
      </c>
      <c r="J46" s="239"/>
      <c r="K46" s="239"/>
      <c r="L46" s="239"/>
      <c r="M46" s="239"/>
      <c r="N46" s="240"/>
      <c r="O46" s="93"/>
    </row>
    <row r="47" spans="2:15" ht="63" customHeight="1" x14ac:dyDescent="0.25">
      <c r="B47" s="92"/>
      <c r="C47" s="132" t="s">
        <v>33</v>
      </c>
      <c r="D47" s="128" t="s">
        <v>83</v>
      </c>
      <c r="E47" s="237" t="s">
        <v>109</v>
      </c>
      <c r="F47" s="237"/>
      <c r="G47" s="237"/>
      <c r="H47" s="237" t="s">
        <v>92</v>
      </c>
      <c r="I47" s="237"/>
      <c r="J47" s="237"/>
      <c r="K47" s="237"/>
      <c r="L47" s="237"/>
      <c r="M47" s="237"/>
      <c r="N47" s="238"/>
      <c r="O47" s="93"/>
    </row>
    <row r="48" spans="2:15" ht="63" customHeight="1" x14ac:dyDescent="0.25">
      <c r="B48" s="92"/>
      <c r="C48" s="137" t="s">
        <v>84</v>
      </c>
      <c r="D48" s="128" t="s">
        <v>85</v>
      </c>
      <c r="E48" s="237" t="s">
        <v>85</v>
      </c>
      <c r="F48" s="237"/>
      <c r="G48" s="237"/>
      <c r="H48" s="237" t="s">
        <v>433</v>
      </c>
      <c r="I48" s="237"/>
      <c r="J48" s="237"/>
      <c r="K48" s="237"/>
      <c r="L48" s="237"/>
      <c r="M48" s="237"/>
      <c r="N48" s="238"/>
      <c r="O48" s="93"/>
    </row>
    <row r="49" spans="2:15" ht="39" customHeight="1" x14ac:dyDescent="0.25">
      <c r="B49" s="92"/>
      <c r="C49" s="132" t="s">
        <v>86</v>
      </c>
      <c r="D49" s="128" t="s">
        <v>89</v>
      </c>
      <c r="E49" s="237" t="s">
        <v>89</v>
      </c>
      <c r="F49" s="237"/>
      <c r="G49" s="237"/>
      <c r="H49" s="237" t="s">
        <v>99</v>
      </c>
      <c r="I49" s="237"/>
      <c r="J49" s="237"/>
      <c r="K49" s="237"/>
      <c r="L49" s="237"/>
      <c r="M49" s="237"/>
      <c r="N49" s="238"/>
      <c r="O49" s="93"/>
    </row>
    <row r="50" spans="2:15" ht="39" customHeight="1" x14ac:dyDescent="0.25">
      <c r="B50" s="92"/>
      <c r="C50" s="132" t="s">
        <v>115</v>
      </c>
      <c r="D50" s="128" t="s">
        <v>88</v>
      </c>
      <c r="E50" s="237" t="s">
        <v>88</v>
      </c>
      <c r="F50" s="237"/>
      <c r="G50" s="237"/>
      <c r="H50" s="237" t="s">
        <v>425</v>
      </c>
      <c r="I50" s="237"/>
      <c r="J50" s="237"/>
      <c r="K50" s="237"/>
      <c r="L50" s="237"/>
      <c r="M50" s="237"/>
      <c r="N50" s="238"/>
      <c r="O50" s="93"/>
    </row>
    <row r="51" spans="2:15" ht="3.75" customHeight="1" thickBot="1" x14ac:dyDescent="0.3">
      <c r="B51" s="94"/>
      <c r="C51" s="129"/>
      <c r="D51" s="130"/>
      <c r="E51" s="130"/>
      <c r="F51" s="130"/>
      <c r="G51" s="130"/>
      <c r="H51" s="130"/>
      <c r="I51" s="130"/>
      <c r="J51" s="130"/>
      <c r="K51" s="130"/>
      <c r="L51" s="130"/>
      <c r="M51" s="130"/>
      <c r="N51" s="130"/>
      <c r="O51" s="96"/>
    </row>
    <row r="52" spans="2:15" x14ac:dyDescent="0.25">
      <c r="C52" s="107"/>
      <c r="D52" s="107"/>
      <c r="E52" s="131"/>
      <c r="F52" s="131"/>
      <c r="G52" s="131"/>
      <c r="H52" s="131"/>
      <c r="I52" s="131"/>
      <c r="J52" s="131"/>
      <c r="K52" s="121"/>
    </row>
    <row r="53" spans="2:15" x14ac:dyDescent="0.25">
      <c r="B53" s="34"/>
      <c r="D53" s="34"/>
    </row>
    <row r="54" spans="2:15" x14ac:dyDescent="0.25"/>
    <row r="55" spans="2:15" x14ac:dyDescent="0.25">
      <c r="C55" s="34" t="s">
        <v>87</v>
      </c>
    </row>
    <row r="56" spans="2:15" ht="14.25" x14ac:dyDescent="0.2">
      <c r="C56" s="8" t="s">
        <v>424</v>
      </c>
      <c r="D56" s="8" t="s">
        <v>439</v>
      </c>
      <c r="E56" s="236" t="s">
        <v>443</v>
      </c>
      <c r="F56" s="14"/>
      <c r="G56" s="12"/>
      <c r="H56" s="12"/>
      <c r="I56" s="12"/>
      <c r="J56" s="12"/>
      <c r="K56" s="12"/>
      <c r="L56" s="12"/>
      <c r="M56" s="12"/>
      <c r="N56" s="12"/>
    </row>
    <row r="57" spans="2:15" ht="14.25" hidden="1" x14ac:dyDescent="0.2">
      <c r="C57" s="16"/>
      <c r="D57" s="16"/>
      <c r="E57" s="14"/>
      <c r="F57" s="14"/>
      <c r="G57" s="12"/>
      <c r="H57" s="12"/>
      <c r="I57" s="12"/>
      <c r="J57" s="12"/>
      <c r="K57" s="12"/>
      <c r="L57" s="12"/>
      <c r="M57" s="12"/>
      <c r="N57" s="12"/>
    </row>
    <row r="58" spans="2:15" ht="14.25" hidden="1" x14ac:dyDescent="0.2">
      <c r="D58" s="15"/>
      <c r="E58" s="14"/>
      <c r="F58" s="14"/>
      <c r="G58" s="12"/>
      <c r="H58" s="12"/>
      <c r="I58" s="12"/>
      <c r="J58" s="12"/>
      <c r="K58" s="12"/>
      <c r="L58" s="12"/>
      <c r="M58" s="12"/>
      <c r="N58" s="12"/>
    </row>
    <row r="59" spans="2:15" ht="14.25" hidden="1" x14ac:dyDescent="0.2">
      <c r="D59" s="15"/>
      <c r="E59" s="14"/>
      <c r="F59" s="14"/>
      <c r="G59" s="12"/>
      <c r="H59" s="12"/>
      <c r="I59" s="12"/>
      <c r="J59" s="12"/>
      <c r="K59" s="12"/>
      <c r="L59" s="12"/>
      <c r="M59" s="12"/>
      <c r="N59" s="12"/>
    </row>
    <row r="60" spans="2:15" x14ac:dyDescent="0.25"/>
    <row r="61" spans="2:15" x14ac:dyDescent="0.25"/>
  </sheetData>
  <sheetProtection algorithmName="SHA-512" hashValue="O2tKlu/XtsWn3h4R4/vS7O1xM73GQfyVwXLA1Ohed2eIO58MiZGvUTvpCRkAW78fJnFPCmuQic6zQ7s4Oc/w2A==" saltValue="oLm0Aqzi8YPMeUBwUmqv0g==" spinCount="100000" sheet="1" objects="1" scenarios="1" selectLockedCells="1"/>
  <mergeCells count="22">
    <mergeCell ref="C8:O8"/>
    <mergeCell ref="G30:N30"/>
    <mergeCell ref="C12:N12"/>
    <mergeCell ref="C17:N17"/>
    <mergeCell ref="G24:N24"/>
    <mergeCell ref="G25:N25"/>
    <mergeCell ref="G26:N26"/>
    <mergeCell ref="I46:N46"/>
    <mergeCell ref="C40:N40"/>
    <mergeCell ref="G36:N36"/>
    <mergeCell ref="G37:N37"/>
    <mergeCell ref="G32:N32"/>
    <mergeCell ref="G33:N33"/>
    <mergeCell ref="G34:N34"/>
    <mergeCell ref="H50:N50"/>
    <mergeCell ref="E50:G50"/>
    <mergeCell ref="H47:N47"/>
    <mergeCell ref="H48:N48"/>
    <mergeCell ref="H49:N49"/>
    <mergeCell ref="E49:G49"/>
    <mergeCell ref="E48:G48"/>
    <mergeCell ref="E47:G47"/>
  </mergeCells>
  <hyperlinks>
    <hyperlink ref="C47" location="'Allgemeine Angaben'!K4" display="Allgemeine Angaben" xr:uid="{00000000-0004-0000-0000-000000000000}"/>
    <hyperlink ref="C49" location="Zusammenfassung!A1" display="Zusammenfassung" xr:uid="{00000000-0004-0000-0000-000001000000}"/>
    <hyperlink ref="C50" location="'QI OSG'!F8" display="QI OSG" xr:uid="{00000000-0004-0000-0000-000002000000}"/>
    <hyperlink ref="C48" location="'2.2.3 Fallzahlen'!E10" display="2.2.3 Fallzahlen" xr:uid="{00000000-0004-0000-0000-000003000000}"/>
  </hyperlinks>
  <pageMargins left="0.70866141732283472" right="0.70866141732283472" top="0.74803149606299213" bottom="0.74803149606299213" header="0.31496062992125984" footer="0.31496062992125984"/>
  <pageSetup paperSize="9" scale="90" fitToHeight="0" orientation="landscape" r:id="rId1"/>
  <headerFooter>
    <oddFooter>&amp;L&amp;F&amp;C&amp;A&amp;R&amp;P von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113"/>
  <sheetViews>
    <sheetView showGridLines="0" zoomScaleNormal="100" workbookViewId="0">
      <selection activeCell="H24" sqref="H24:I24"/>
    </sheetView>
  </sheetViews>
  <sheetFormatPr baseColWidth="10" defaultColWidth="0" defaultRowHeight="14.25" zeroHeight="1" x14ac:dyDescent="0.2"/>
  <cols>
    <col min="1" max="1" width="1.85546875" style="12" customWidth="1"/>
    <col min="2" max="2" width="10.85546875" style="12" customWidth="1"/>
    <col min="3" max="3" width="8.85546875" style="12" customWidth="1"/>
    <col min="4" max="5" width="10.85546875" style="12" customWidth="1"/>
    <col min="6" max="6" width="16.42578125" style="12" customWidth="1"/>
    <col min="7" max="9" width="10.85546875" style="12" customWidth="1"/>
    <col min="10" max="11" width="10.85546875" style="13" customWidth="1"/>
    <col min="12" max="12" width="2.7109375" style="12" customWidth="1"/>
    <col min="13" max="13" width="15" style="48" hidden="1" customWidth="1"/>
    <col min="14" max="15" width="10.85546875" style="12" hidden="1" customWidth="1"/>
    <col min="16" max="16" width="0.7109375" style="12" hidden="1" customWidth="1"/>
    <col min="17" max="16384" width="0.7109375" style="12" hidden="1"/>
  </cols>
  <sheetData>
    <row r="1" spans="2:13" x14ac:dyDescent="0.2"/>
    <row r="2" spans="2:13" ht="15" customHeight="1" x14ac:dyDescent="0.2">
      <c r="B2" s="8" t="s">
        <v>9</v>
      </c>
      <c r="C2" s="14"/>
      <c r="I2" s="256" t="s">
        <v>35</v>
      </c>
      <c r="J2" s="256"/>
      <c r="K2" s="256"/>
    </row>
    <row r="3" spans="2:13" ht="15" thickBot="1" x14ac:dyDescent="0.25">
      <c r="B3" s="16"/>
      <c r="C3" s="14"/>
    </row>
    <row r="4" spans="2:13" ht="15" thickBot="1" x14ac:dyDescent="0.25">
      <c r="B4" s="51" t="s">
        <v>90</v>
      </c>
      <c r="C4" s="14"/>
      <c r="H4" s="73"/>
      <c r="I4" s="73"/>
      <c r="J4" s="75" t="s">
        <v>31</v>
      </c>
      <c r="K4" s="69"/>
    </row>
    <row r="5" spans="2:13" ht="15" thickBot="1" x14ac:dyDescent="0.25">
      <c r="B5" s="16"/>
      <c r="C5" s="14"/>
    </row>
    <row r="6" spans="2:13" ht="27.75" customHeight="1" thickBot="1" x14ac:dyDescent="0.25">
      <c r="B6" s="51" t="s">
        <v>42</v>
      </c>
      <c r="E6" s="263"/>
      <c r="F6" s="264"/>
      <c r="G6" s="264"/>
      <c r="H6" s="264"/>
      <c r="I6" s="264"/>
      <c r="J6" s="264"/>
      <c r="K6" s="265"/>
    </row>
    <row r="7" spans="2:13" ht="15" thickBot="1" x14ac:dyDescent="0.25">
      <c r="B7" s="16"/>
      <c r="C7" s="14"/>
    </row>
    <row r="8" spans="2:13" ht="15.75" customHeight="1" thickBot="1" x14ac:dyDescent="0.25">
      <c r="B8" s="51" t="s">
        <v>13</v>
      </c>
      <c r="C8" s="14"/>
      <c r="H8" s="74"/>
      <c r="I8" s="74"/>
      <c r="J8" s="259"/>
      <c r="K8" s="260"/>
    </row>
    <row r="9" spans="2:13" ht="15" thickBot="1" x14ac:dyDescent="0.25">
      <c r="B9" s="16"/>
      <c r="C9" s="14"/>
    </row>
    <row r="10" spans="2:13" ht="15" customHeight="1" thickBot="1" x14ac:dyDescent="0.25">
      <c r="B10" s="51" t="s">
        <v>430</v>
      </c>
      <c r="I10" s="229"/>
      <c r="J10" s="266"/>
      <c r="K10" s="267"/>
      <c r="M10" s="49"/>
    </row>
    <row r="11" spans="2:13" ht="15" thickBot="1" x14ac:dyDescent="0.25">
      <c r="B11" s="16" t="s">
        <v>11</v>
      </c>
      <c r="J11" s="257"/>
      <c r="K11" s="258"/>
      <c r="M11" s="49"/>
    </row>
    <row r="12" spans="2:13" ht="15.75" customHeight="1" thickBot="1" x14ac:dyDescent="0.25">
      <c r="B12" s="51" t="s">
        <v>12</v>
      </c>
      <c r="J12" s="259"/>
      <c r="K12" s="260"/>
      <c r="M12" s="49"/>
    </row>
    <row r="13" spans="2:13" ht="15.75" customHeight="1" thickBot="1" x14ac:dyDescent="0.25">
      <c r="B13" s="16" t="s">
        <v>16</v>
      </c>
      <c r="J13" s="259"/>
      <c r="K13" s="260"/>
      <c r="M13" s="49"/>
    </row>
    <row r="14" spans="2:13" ht="15" thickBot="1" x14ac:dyDescent="0.25">
      <c r="B14" s="16"/>
      <c r="M14" s="49"/>
    </row>
    <row r="15" spans="2:13" ht="15" thickBot="1" x14ac:dyDescent="0.25">
      <c r="B15" s="51" t="s">
        <v>69</v>
      </c>
      <c r="J15" s="261"/>
      <c r="K15" s="262"/>
      <c r="M15" s="49"/>
    </row>
    <row r="16" spans="2:13" ht="15" thickBot="1" x14ac:dyDescent="0.25">
      <c r="C16" s="67" t="s">
        <v>70</v>
      </c>
      <c r="J16" s="261"/>
      <c r="K16" s="262"/>
      <c r="M16" s="49"/>
    </row>
    <row r="17" spans="2:13" x14ac:dyDescent="0.2">
      <c r="C17" s="16"/>
      <c r="M17" s="49"/>
    </row>
    <row r="18" spans="2:13" ht="27.75" customHeight="1" x14ac:dyDescent="0.2">
      <c r="C18" s="151"/>
      <c r="E18" s="272" t="s">
        <v>91</v>
      </c>
      <c r="F18" s="272"/>
      <c r="G18" s="155" t="s">
        <v>103</v>
      </c>
      <c r="H18" s="268" t="s">
        <v>61</v>
      </c>
      <c r="I18" s="268"/>
      <c r="J18" s="270" t="s">
        <v>67</v>
      </c>
      <c r="K18" s="270"/>
      <c r="M18" s="50" t="s">
        <v>54</v>
      </c>
    </row>
    <row r="19" spans="2:13" ht="15.75" customHeight="1" x14ac:dyDescent="0.2">
      <c r="B19" s="253" t="s">
        <v>114</v>
      </c>
      <c r="C19" s="253"/>
      <c r="D19" s="68"/>
      <c r="E19" s="249"/>
      <c r="F19" s="271"/>
      <c r="G19" s="79"/>
      <c r="H19" s="254"/>
      <c r="I19" s="269"/>
      <c r="J19" s="251"/>
      <c r="K19" s="252"/>
      <c r="M19" s="49">
        <v>1</v>
      </c>
    </row>
    <row r="20" spans="2:13" ht="15.75" customHeight="1" x14ac:dyDescent="0.2">
      <c r="B20" s="253"/>
      <c r="C20" s="253"/>
      <c r="D20" s="68"/>
      <c r="E20" s="249"/>
      <c r="F20" s="250"/>
      <c r="G20" s="79"/>
      <c r="H20" s="254"/>
      <c r="I20" s="255"/>
      <c r="J20" s="251"/>
      <c r="K20" s="252"/>
      <c r="M20" s="49">
        <v>2</v>
      </c>
    </row>
    <row r="21" spans="2:13" ht="15.75" customHeight="1" x14ac:dyDescent="0.2">
      <c r="B21" s="151"/>
      <c r="C21" s="151"/>
      <c r="D21" s="68"/>
      <c r="E21" s="249"/>
      <c r="F21" s="250"/>
      <c r="G21" s="79"/>
      <c r="H21" s="254"/>
      <c r="I21" s="255"/>
      <c r="J21" s="251"/>
      <c r="K21" s="252"/>
      <c r="M21" s="49">
        <v>3</v>
      </c>
    </row>
    <row r="22" spans="2:13" ht="15.75" customHeight="1" x14ac:dyDescent="0.2">
      <c r="B22" s="151"/>
      <c r="C22" s="151"/>
      <c r="E22" s="249"/>
      <c r="F22" s="250"/>
      <c r="G22" s="47"/>
      <c r="H22" s="254"/>
      <c r="I22" s="255"/>
      <c r="J22" s="251"/>
      <c r="K22" s="252"/>
      <c r="M22" s="49">
        <v>4</v>
      </c>
    </row>
    <row r="23" spans="2:13" ht="15.75" customHeight="1" x14ac:dyDescent="0.2">
      <c r="C23" s="16"/>
      <c r="E23" s="249"/>
      <c r="F23" s="250"/>
      <c r="G23" s="47"/>
      <c r="H23" s="254"/>
      <c r="I23" s="255"/>
      <c r="J23" s="251"/>
      <c r="K23" s="252"/>
      <c r="M23" s="49">
        <v>5</v>
      </c>
    </row>
    <row r="24" spans="2:13" ht="15.75" customHeight="1" x14ac:dyDescent="0.2">
      <c r="C24" s="16"/>
      <c r="E24" s="249"/>
      <c r="F24" s="250"/>
      <c r="G24" s="79"/>
      <c r="H24" s="254"/>
      <c r="I24" s="255"/>
      <c r="J24" s="251"/>
      <c r="K24" s="252"/>
      <c r="M24" s="49">
        <v>6</v>
      </c>
    </row>
    <row r="25" spans="2:13" ht="15.75" customHeight="1" x14ac:dyDescent="0.2">
      <c r="C25" s="16"/>
      <c r="E25" s="249"/>
      <c r="F25" s="250"/>
      <c r="G25" s="47"/>
      <c r="H25" s="254"/>
      <c r="I25" s="255"/>
      <c r="J25" s="251"/>
      <c r="K25" s="252"/>
      <c r="M25" s="49">
        <v>7</v>
      </c>
    </row>
    <row r="26" spans="2:13" ht="15.75" customHeight="1" x14ac:dyDescent="0.2">
      <c r="C26" s="16"/>
      <c r="E26" s="249"/>
      <c r="F26" s="250"/>
      <c r="G26" s="47"/>
      <c r="H26" s="254"/>
      <c r="I26" s="255"/>
      <c r="J26" s="251"/>
      <c r="K26" s="252"/>
      <c r="M26" s="49">
        <v>8</v>
      </c>
    </row>
    <row r="27" spans="2:13" ht="15.75" customHeight="1" x14ac:dyDescent="0.2">
      <c r="C27" s="16"/>
      <c r="E27" s="249"/>
      <c r="F27" s="250"/>
      <c r="G27" s="47"/>
      <c r="H27" s="254"/>
      <c r="I27" s="255"/>
      <c r="J27" s="251"/>
      <c r="K27" s="252"/>
      <c r="M27" s="49">
        <v>9</v>
      </c>
    </row>
    <row r="28" spans="2:13" ht="15.75" customHeight="1" x14ac:dyDescent="0.2">
      <c r="C28" s="16"/>
      <c r="E28" s="249"/>
      <c r="F28" s="250"/>
      <c r="G28" s="47"/>
      <c r="H28" s="254"/>
      <c r="I28" s="255"/>
      <c r="J28" s="251"/>
      <c r="K28" s="252"/>
      <c r="M28" s="49">
        <v>10</v>
      </c>
    </row>
    <row r="29" spans="2:13" x14ac:dyDescent="0.2">
      <c r="C29" s="16"/>
      <c r="E29" s="48"/>
      <c r="J29" s="12"/>
      <c r="K29" s="12"/>
      <c r="M29" s="49"/>
    </row>
    <row r="30" spans="2:13" ht="15" hidden="1" customHeight="1" x14ac:dyDescent="0.2">
      <c r="C30" s="16"/>
      <c r="D30" s="17"/>
      <c r="E30" s="17"/>
      <c r="F30" s="18"/>
      <c r="G30" s="18"/>
      <c r="H30" s="20"/>
      <c r="I30" s="18"/>
      <c r="J30" s="18"/>
      <c r="K30" s="18"/>
      <c r="M30" s="49"/>
    </row>
    <row r="31" spans="2:13" hidden="1" x14ac:dyDescent="0.2">
      <c r="C31" s="16"/>
    </row>
    <row r="32" spans="2:13" hidden="1" x14ac:dyDescent="0.2">
      <c r="J32" s="12"/>
      <c r="K32" s="12"/>
    </row>
    <row r="33" spans="10:13" hidden="1" x14ac:dyDescent="0.2">
      <c r="J33" s="12"/>
      <c r="K33" s="12"/>
    </row>
    <row r="34" spans="10:13" hidden="1" x14ac:dyDescent="0.2">
      <c r="J34" s="12"/>
      <c r="K34" s="12"/>
    </row>
    <row r="35" spans="10:13" hidden="1" x14ac:dyDescent="0.2">
      <c r="J35" s="12"/>
      <c r="K35" s="12"/>
    </row>
    <row r="36" spans="10:13" s="18" customFormat="1" ht="12.75" hidden="1" x14ac:dyDescent="0.2">
      <c r="J36" s="17"/>
      <c r="K36" s="17"/>
      <c r="M36" s="48"/>
    </row>
    <row r="113" x14ac:dyDescent="0.2"/>
  </sheetData>
  <sheetProtection algorithmName="SHA-512" hashValue="A8w15JdltVhtC8smtkNCJB6gHRdqcDVAduWSqo41f/zMQwNXlLB2fVoWqJFScYs/hFXzmwCYKGy+1/Z8+4nz1A==" saltValue="zrSVOfCej4SM0B/1XELrgw==" spinCount="100000" sheet="1" objects="1" scenarios="1" selectLockedCells="1"/>
  <mergeCells count="43">
    <mergeCell ref="H28:I28"/>
    <mergeCell ref="J28:K28"/>
    <mergeCell ref="J19:K19"/>
    <mergeCell ref="E18:F18"/>
    <mergeCell ref="J8:K8"/>
    <mergeCell ref="J25:K25"/>
    <mergeCell ref="J26:K26"/>
    <mergeCell ref="H20:I20"/>
    <mergeCell ref="H26:I26"/>
    <mergeCell ref="J27:K27"/>
    <mergeCell ref="H24:I24"/>
    <mergeCell ref="H25:I25"/>
    <mergeCell ref="J20:K20"/>
    <mergeCell ref="J21:K21"/>
    <mergeCell ref="J22:K22"/>
    <mergeCell ref="J23:K23"/>
    <mergeCell ref="J16:K16"/>
    <mergeCell ref="H18:I18"/>
    <mergeCell ref="H19:I19"/>
    <mergeCell ref="J18:K18"/>
    <mergeCell ref="E19:F19"/>
    <mergeCell ref="I2:K2"/>
    <mergeCell ref="J11:K11"/>
    <mergeCell ref="J13:K13"/>
    <mergeCell ref="J12:K12"/>
    <mergeCell ref="J15:K15"/>
    <mergeCell ref="E6:K6"/>
    <mergeCell ref="J10:K10"/>
    <mergeCell ref="J24:K24"/>
    <mergeCell ref="B19:C20"/>
    <mergeCell ref="H27:I27"/>
    <mergeCell ref="H21:I21"/>
    <mergeCell ref="H22:I22"/>
    <mergeCell ref="H23:I23"/>
    <mergeCell ref="E28:F28"/>
    <mergeCell ref="E20:F20"/>
    <mergeCell ref="E21:F21"/>
    <mergeCell ref="E22:F22"/>
    <mergeCell ref="E23:F23"/>
    <mergeCell ref="E24:F24"/>
    <mergeCell ref="E25:F25"/>
    <mergeCell ref="E26:F26"/>
    <mergeCell ref="E27:F27"/>
  </mergeCells>
  <conditionalFormatting sqref="E6 J10:K13">
    <cfRule type="containsBlanks" dxfId="33" priority="230">
      <formula>LEN(TRIM(E6))=0</formula>
    </cfRule>
  </conditionalFormatting>
  <conditionalFormatting sqref="E19:I28">
    <cfRule type="expression" dxfId="32" priority="1225">
      <formula>AND(E19="",COUNTA($E19:$H19)&gt;0)</formula>
    </cfRule>
  </conditionalFormatting>
  <conditionalFormatting sqref="J8">
    <cfRule type="containsBlanks" dxfId="31" priority="234">
      <formula>LEN(TRIM(J8))=0</formula>
    </cfRule>
  </conditionalFormatting>
  <conditionalFormatting sqref="J12:J13">
    <cfRule type="containsBlanks" dxfId="30" priority="231">
      <formula>LEN(TRIM(J12))=0</formula>
    </cfRule>
  </conditionalFormatting>
  <conditionalFormatting sqref="J15:K15">
    <cfRule type="expression" dxfId="29" priority="35">
      <formula>$J$15=""</formula>
    </cfRule>
  </conditionalFormatting>
  <conditionalFormatting sqref="K4">
    <cfRule type="containsBlanks" dxfId="26" priority="165">
      <formula>LEN(TRIM(K4))=0</formula>
    </cfRule>
  </conditionalFormatting>
  <dataValidations count="8">
    <dataValidation type="date" allowBlank="1" showInputMessage="1" showErrorMessage="1" error="Eingabe eines Datums (dd/mm/yyyy)." sqref="J11:K11" xr:uid="{00000000-0002-0000-0100-000003000000}">
      <formula1>40544</formula1>
      <formula2>55153</formula2>
    </dataValidation>
    <dataValidation type="whole" allowBlank="1" showInputMessage="1" showErrorMessage="1" error="Eingabe einer vierstelligen Jahreszahl." sqref="J13:K13" xr:uid="{00000000-0002-0000-0100-000004000000}">
      <formula1>2017</formula1>
      <formula2>2050</formula2>
    </dataValidation>
    <dataValidation type="textLength" operator="lessThanOrEqual" allowBlank="1" showInputMessage="1" showErrorMessage="1" error="Textlänge ist auf 50 Zeichen begrenzt." sqref="E19:F28" xr:uid="{00000000-0002-0000-0100-000005000000}">
      <formula1>50</formula1>
    </dataValidation>
    <dataValidation type="textLength" operator="lessThanOrEqual" allowBlank="1" showInputMessage="1" showErrorMessage="1" error="Eingabe der dreistelligen Reg.-Nr. Diese finden Sie z. B. auf dem EPZ-Zertifikat oder in der Betreffszeile der E-Mails von ClarCert. Eingabe z.B. 123, wenn die Reg.-Nr. EPZ-123 ist; z.B. A-001 wenn die Reg.-Nr. EPZ-A-001." sqref="K4" xr:uid="{00000000-0002-0000-0100-000006000000}">
      <formula1>6</formula1>
    </dataValidation>
    <dataValidation allowBlank="1" showInputMessage="1" showErrorMessage="1" error="Bitte benutzen Sie die Dropdown-Funktion." sqref="H8:I8" xr:uid="{00000000-0002-0000-0100-000007000000}"/>
    <dataValidation type="textLength" operator="equal" allowBlank="1" showInputMessage="1" showErrorMessage="1" error="Eingabe der dreistelligen Registriernummer. Diese finden Sie z.B. auf dem EPZ-Zertifikat oder in der Betreffszeile der E-Mails von ClarCert. Eingabe z.B. 123, wenn die Reg.-Nr. EPZ-123 ist." sqref="H4:I4" xr:uid="{00000000-0002-0000-0100-000008000000}">
      <formula1>3</formula1>
    </dataValidation>
    <dataValidation type="whole" allowBlank="1" showInputMessage="1" showErrorMessage="1" error="Eingabe einer vierstelligen Jahreszahl." sqref="I10" xr:uid="{00000000-0002-0000-0100-000001000000}">
      <formula1>2015</formula1>
      <formula2>2050</formula2>
    </dataValidation>
    <dataValidation type="list" showInputMessage="1" showErrorMessage="1" error="Bitte benutzen Sie die Dropdown-Funktion." sqref="G19:G28" xr:uid="{00000000-0002-0000-0100-000002000000}">
      <formula1>sho_auswahl</formula1>
    </dataValidation>
  </dataValidations>
  <hyperlinks>
    <hyperlink ref="I2" location="Inhalt!A1" display="zurück zum Inhaltsverzeichnis" xr:uid="{00000000-0004-0000-0100-000000000000}"/>
    <hyperlink ref="I2:K2" location="'Vorwort &amp; Inhaltsverzeichnis'!C43" display="zurück zum Inhaltsverzeichnis" xr:uid="{00000000-0004-0000-0100-000001000000}"/>
  </hyperlinks>
  <pageMargins left="0.7" right="0.7" top="0.78740157499999996" bottom="0.78740157499999996" header="0.3" footer="0.3"/>
  <pageSetup paperSize="9" scale="99"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3" id="{7E30B243-A727-4157-9B1C-9E285C485E12}">
            <xm:f>AND($J$15&lt;&gt;Hilfstabelle!$M$4,$J$15&lt;&gt;Hilfstabelle!$M$5)</xm:f>
            <x14:dxf>
              <font>
                <color theme="0"/>
              </font>
              <fill>
                <patternFill patternType="none">
                  <bgColor auto="1"/>
                </patternFill>
              </fill>
              <border>
                <left/>
                <right/>
                <bottom/>
                <vertical/>
                <horizontal/>
              </border>
            </x14:dxf>
          </x14:cfRule>
          <xm:sqref>C16 H16:K16</xm:sqref>
        </x14:conditionalFormatting>
        <x14:conditionalFormatting xmlns:xm="http://schemas.microsoft.com/office/excel/2006/main">
          <x14:cfRule type="expression" priority="34" id="{7603B88D-867C-421A-827E-B23F89D27692}">
            <xm:f>AND(OR($J$15=Hilfstabelle!$M$4,$J$15=Hilfstabelle!$M$5),$J$16="")</xm:f>
            <x14:dxf>
              <fill>
                <patternFill>
                  <bgColor theme="9" tint="-0.24994659260841701"/>
                </patternFill>
              </fill>
            </x14:dxf>
          </x14:cfRule>
          <xm:sqref>J16:K16</xm:sqref>
        </x14:conditionalFormatting>
        <x14:conditionalFormatting xmlns:xm="http://schemas.microsoft.com/office/excel/2006/main">
          <x14:cfRule type="expression" priority="1226" id="{068B3E49-71AD-45E6-AFE5-D274A6C964C8}">
            <xm:f>AND(H19=Hilfstabelle!$E$22,J19="")</xm:f>
            <x14:dxf>
              <fill>
                <patternFill>
                  <bgColor theme="9" tint="-0.24994659260841701"/>
                </patternFill>
              </fill>
            </x14:dxf>
          </x14:cfRule>
          <xm:sqref>J19:K28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error="Bitte benutzen Sie die Dropdown-Funktion." xr:uid="{00000000-0002-0000-0100-000009000000}">
          <x14:formula1>
            <xm:f>Hilfstabelle!$B$10:$B$11</xm:f>
          </x14:formula1>
          <xm:sqref>I29</xm:sqref>
        </x14:dataValidation>
        <x14:dataValidation type="list" allowBlank="1" showInputMessage="1" showErrorMessage="1" error="Bitte benutzen Sie die Dropdown-Funktion." xr:uid="{00000000-0002-0000-0100-00000A000000}">
          <x14:formula1>
            <xm:f>Hilfstabelle!$M$2:$M$6</xm:f>
          </x14:formula1>
          <xm:sqref>J15:K15</xm:sqref>
        </x14:dataValidation>
        <x14:dataValidation type="list" allowBlank="1" showInputMessage="1" showErrorMessage="1" error="Bitte benutzen Sie die Dropdown-Funktion." xr:uid="{00000000-0002-0000-0100-00000C000000}">
          <x14:formula1>
            <xm:f>Hilfstabelle!$B$4:$B$6</xm:f>
          </x14:formula1>
          <xm:sqref>H29</xm:sqref>
        </x14:dataValidation>
        <x14:dataValidation type="list" allowBlank="1" showInputMessage="1" showErrorMessage="1" error="Bitte benutzen Sie die Dropdown-Funktion." xr:uid="{00000000-0002-0000-0100-00000D000000}">
          <x14:formula1>
            <xm:f>Hilfstabelle!$B$28:$B$45</xm:f>
          </x14:formula1>
          <xm:sqref>J12:K12</xm:sqref>
        </x14:dataValidation>
        <x14:dataValidation type="list" allowBlank="1" showInputMessage="1" showErrorMessage="1" error="Bitte benutzen Sie die Dropdown-Funktion." xr:uid="{00000000-0002-0000-0100-00000F000000}">
          <x14:formula1>
            <xm:f>Hilfstabelle!$D$4:$D$6</xm:f>
          </x14:formula1>
          <xm:sqref>J8</xm:sqref>
        </x14:dataValidation>
        <x14:dataValidation type="list" allowBlank="1" showInputMessage="1" showErrorMessage="1" error="Bitte benutzen Sie die Dropdown-Funktion." xr:uid="{00000000-0002-0000-0100-00000E000000}">
          <x14:formula1>
            <xm:f>Hilfstabelle!$E$18:$E$23</xm:f>
          </x14:formula1>
          <xm:sqref>H19:I28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AI66"/>
  <sheetViews>
    <sheetView showGridLines="0" zoomScaleNormal="100" workbookViewId="0">
      <selection activeCell="E7" sqref="E7"/>
    </sheetView>
  </sheetViews>
  <sheetFormatPr baseColWidth="10" defaultColWidth="0" defaultRowHeight="12.75" zeroHeight="1" x14ac:dyDescent="0.2"/>
  <cols>
    <col min="1" max="1" width="1.85546875" style="18" customWidth="1"/>
    <col min="2" max="2" width="14.42578125" style="24" customWidth="1"/>
    <col min="3" max="3" width="6.7109375" style="24" customWidth="1"/>
    <col min="4" max="4" width="11.140625" style="24" customWidth="1"/>
    <col min="5" max="14" width="13.42578125" style="25" customWidth="1"/>
    <col min="15" max="15" width="10.7109375" style="19" customWidth="1"/>
    <col min="16" max="16" width="3" style="19" customWidth="1"/>
    <col min="17" max="17" width="3" style="35" hidden="1" customWidth="1"/>
    <col min="18" max="24" width="0" style="24" hidden="1" customWidth="1"/>
    <col min="25" max="25" width="3" style="24" hidden="1" customWidth="1"/>
    <col min="26" max="35" width="0" style="24" hidden="1" customWidth="1"/>
    <col min="36" max="16384" width="3" style="24" hidden="1"/>
  </cols>
  <sheetData>
    <row r="1" spans="2:17" ht="12.75" customHeight="1" thickBot="1" x14ac:dyDescent="0.3">
      <c r="B1" s="247"/>
      <c r="C1" s="247"/>
      <c r="D1" s="247"/>
      <c r="E1" s="247"/>
      <c r="F1" s="247"/>
      <c r="G1" s="247"/>
      <c r="H1" s="247"/>
      <c r="I1" s="247"/>
      <c r="J1" s="247"/>
      <c r="K1" s="247"/>
      <c r="L1" s="247"/>
      <c r="M1" s="256" t="s">
        <v>35</v>
      </c>
      <c r="N1" s="256"/>
      <c r="O1" s="256"/>
      <c r="P1" s="78"/>
      <c r="Q1" s="78"/>
    </row>
    <row r="2" spans="2:17" ht="13.5" hidden="1" thickBot="1" x14ac:dyDescent="0.25"/>
    <row r="3" spans="2:17" ht="14.45" customHeight="1" x14ac:dyDescent="0.2">
      <c r="B3" s="283" t="s">
        <v>103</v>
      </c>
      <c r="C3" s="291"/>
      <c r="D3" s="291"/>
      <c r="E3" s="26" t="str">
        <f>IF('Allgemeine Angaben'!$G$19&lt;&gt;"",'Allgemeine Angaben'!$G$19,"")</f>
        <v/>
      </c>
      <c r="F3" s="26" t="str">
        <f>IF('Allgemeine Angaben'!$G$20&lt;&gt;"",'Allgemeine Angaben'!$G$20,"")</f>
        <v/>
      </c>
      <c r="G3" s="26" t="str">
        <f>IF('Allgemeine Angaben'!$G$21&lt;&gt;"",'Allgemeine Angaben'!$G$21,"")</f>
        <v/>
      </c>
      <c r="H3" s="26" t="str">
        <f>IF('Allgemeine Angaben'!$G$22&lt;&gt;"",'Allgemeine Angaben'!$G$22,"")</f>
        <v/>
      </c>
      <c r="I3" s="26" t="str">
        <f>IF('Allgemeine Angaben'!$G$23&lt;&gt;"",'Allgemeine Angaben'!$G$23,"")</f>
        <v/>
      </c>
      <c r="J3" s="26" t="str">
        <f>IF('Allgemeine Angaben'!$G$24&lt;&gt;"",'Allgemeine Angaben'!$G$24,"")</f>
        <v/>
      </c>
      <c r="K3" s="26" t="str">
        <f>IF('Allgemeine Angaben'!$G$25&lt;&gt;"",'Allgemeine Angaben'!$G$25,"")</f>
        <v/>
      </c>
      <c r="L3" s="26" t="str">
        <f>IF('Allgemeine Angaben'!$G$26&lt;&gt;"",'Allgemeine Angaben'!$G$26,"")</f>
        <v/>
      </c>
      <c r="M3" s="26" t="str">
        <f>IF('Allgemeine Angaben'!$G$27&lt;&gt;"",'Allgemeine Angaben'!$G$27,"")</f>
        <v/>
      </c>
      <c r="N3" s="26" t="str">
        <f>IF('Allgemeine Angaben'!$G$28&lt;&gt;"",'Allgemeine Angaben'!$G$28,"")</f>
        <v/>
      </c>
      <c r="O3" s="287" t="s">
        <v>40</v>
      </c>
    </row>
    <row r="4" spans="2:17" ht="48" customHeight="1" x14ac:dyDescent="0.2">
      <c r="B4" s="292" t="s">
        <v>10</v>
      </c>
      <c r="C4" s="293"/>
      <c r="D4" s="293"/>
      <c r="E4" s="27" t="str">
        <f>IF('Allgemeine Angaben'!$E$19&lt;&gt;"",'Allgemeine Angaben'!$E$19,"")</f>
        <v/>
      </c>
      <c r="F4" s="27" t="str">
        <f>IF('Allgemeine Angaben'!$E$20&lt;&gt;"",'Allgemeine Angaben'!$E$20,"")</f>
        <v/>
      </c>
      <c r="G4" s="27" t="str">
        <f>IF('Allgemeine Angaben'!$E$21&lt;&gt;"",'Allgemeine Angaben'!$E$21,"")</f>
        <v/>
      </c>
      <c r="H4" s="27" t="str">
        <f>IF('Allgemeine Angaben'!$E$22&lt;&gt;"",'Allgemeine Angaben'!$E$22,"")</f>
        <v/>
      </c>
      <c r="I4" s="27" t="str">
        <f>IF('Allgemeine Angaben'!$E$23&lt;&gt;"",'Allgemeine Angaben'!$E$23,"")</f>
        <v/>
      </c>
      <c r="J4" s="27" t="str">
        <f>IF('Allgemeine Angaben'!$E$24&lt;&gt;"",'Allgemeine Angaben'!$E$24,"")</f>
        <v/>
      </c>
      <c r="K4" s="27" t="str">
        <f>IF('Allgemeine Angaben'!$E$25&lt;&gt;"",'Allgemeine Angaben'!$E$25,"")</f>
        <v/>
      </c>
      <c r="L4" s="27" t="str">
        <f>IF('Allgemeine Angaben'!$E$26&lt;&gt;"",'Allgemeine Angaben'!$E$26,"")</f>
        <v/>
      </c>
      <c r="M4" s="27" t="str">
        <f>IF('Allgemeine Angaben'!$E$27&lt;&gt;"",'Allgemeine Angaben'!$E$27,"")</f>
        <v/>
      </c>
      <c r="N4" s="27" t="str">
        <f>IF('Allgemeine Angaben'!$E$28&lt;&gt;"",'Allgemeine Angaben'!$E$28,"")</f>
        <v/>
      </c>
      <c r="O4" s="288"/>
    </row>
    <row r="5" spans="2:17" hidden="1" x14ac:dyDescent="0.2">
      <c r="B5" s="34"/>
      <c r="C5" s="21"/>
      <c r="D5" s="21"/>
      <c r="E5" s="19"/>
      <c r="F5" s="19"/>
      <c r="G5" s="19"/>
      <c r="H5" s="19"/>
      <c r="I5" s="19"/>
      <c r="J5" s="19"/>
      <c r="K5" s="19"/>
      <c r="L5" s="19"/>
      <c r="M5" s="19"/>
      <c r="N5" s="19"/>
    </row>
    <row r="6" spans="2:17" ht="3.75" customHeight="1" thickBot="1" x14ac:dyDescent="0.25">
      <c r="B6" s="34"/>
      <c r="C6" s="21"/>
      <c r="D6" s="21"/>
      <c r="E6" s="19"/>
      <c r="F6" s="19"/>
      <c r="G6" s="19"/>
      <c r="H6" s="19"/>
      <c r="I6" s="19"/>
      <c r="J6" s="19"/>
      <c r="K6" s="19"/>
      <c r="L6" s="19"/>
      <c r="M6" s="19"/>
      <c r="N6" s="19"/>
    </row>
    <row r="7" spans="2:17" ht="27" customHeight="1" x14ac:dyDescent="0.2">
      <c r="B7" s="283" t="s">
        <v>116</v>
      </c>
      <c r="C7" s="284"/>
      <c r="D7" s="284"/>
      <c r="E7" s="28"/>
      <c r="F7" s="28"/>
      <c r="G7" s="29"/>
      <c r="H7" s="29"/>
      <c r="I7" s="29"/>
      <c r="J7" s="29"/>
      <c r="K7" s="29"/>
      <c r="L7" s="29"/>
      <c r="M7" s="29"/>
      <c r="N7" s="29"/>
      <c r="O7" s="223">
        <f>SUM(E7:N7)</f>
        <v>0</v>
      </c>
    </row>
    <row r="8" spans="2:17" ht="27" customHeight="1" thickBot="1" x14ac:dyDescent="0.25">
      <c r="B8" s="285" t="s">
        <v>117</v>
      </c>
      <c r="C8" s="286"/>
      <c r="D8" s="286"/>
      <c r="E8" s="192"/>
      <c r="F8" s="192"/>
      <c r="G8" s="193"/>
      <c r="H8" s="193"/>
      <c r="I8" s="193"/>
      <c r="J8" s="193"/>
      <c r="K8" s="193"/>
      <c r="L8" s="193"/>
      <c r="M8" s="193"/>
      <c r="N8" s="193"/>
      <c r="O8" s="222">
        <f t="shared" ref="O8" si="0">SUM(E8:N8)</f>
        <v>0</v>
      </c>
      <c r="P8" s="65"/>
    </row>
    <row r="9" spans="2:17" ht="14.45" customHeight="1" thickBot="1" x14ac:dyDescent="0.25">
      <c r="B9" s="289" t="s">
        <v>129</v>
      </c>
      <c r="C9" s="290"/>
      <c r="D9" s="157" t="str">
        <f>IF('Allgemeine Angaben'!$I$10&lt;&gt;"",'Allgemeine Angaben'!$I$10,"")</f>
        <v/>
      </c>
      <c r="E9" s="156" t="str">
        <f>IF(AND(SUM(E7:E8)=0,COUNTBLANK(E7:E8)&lt;&gt;0),"",SUM(E7:E8))</f>
        <v/>
      </c>
      <c r="F9" s="156" t="str">
        <f t="shared" ref="F9:O9" si="1">IF(AND(SUM(F7:F8)=0,COUNTBLANK(F7:F8)&lt;&gt;0),"",SUM(F7:F8))</f>
        <v/>
      </c>
      <c r="G9" s="156" t="str">
        <f t="shared" si="1"/>
        <v/>
      </c>
      <c r="H9" s="156" t="str">
        <f t="shared" si="1"/>
        <v/>
      </c>
      <c r="I9" s="156" t="str">
        <f t="shared" si="1"/>
        <v/>
      </c>
      <c r="J9" s="156" t="str">
        <f t="shared" si="1"/>
        <v/>
      </c>
      <c r="K9" s="156" t="str">
        <f t="shared" si="1"/>
        <v/>
      </c>
      <c r="L9" s="156" t="str">
        <f t="shared" si="1"/>
        <v/>
      </c>
      <c r="M9" s="156" t="str">
        <f t="shared" si="1"/>
        <v/>
      </c>
      <c r="N9" s="156" t="str">
        <f t="shared" si="1"/>
        <v/>
      </c>
      <c r="O9" s="156">
        <f t="shared" si="1"/>
        <v>0</v>
      </c>
    </row>
    <row r="10" spans="2:17" ht="12.75" customHeight="1" x14ac:dyDescent="0.2">
      <c r="B10" s="31"/>
      <c r="C10" s="31"/>
      <c r="D10" s="31"/>
      <c r="E10" s="32"/>
      <c r="F10" s="32"/>
      <c r="G10" s="32"/>
      <c r="H10" s="32"/>
      <c r="I10" s="32"/>
      <c r="J10" s="32"/>
      <c r="K10" s="32"/>
      <c r="L10" s="32"/>
      <c r="M10" s="32"/>
      <c r="N10" s="32"/>
      <c r="O10" s="33"/>
      <c r="P10" s="22"/>
    </row>
    <row r="11" spans="2:17" ht="12.75" customHeight="1" x14ac:dyDescent="0.2">
      <c r="B11" s="294"/>
      <c r="C11" s="294"/>
      <c r="D11" s="294"/>
      <c r="E11" s="294"/>
      <c r="F11" s="294"/>
      <c r="G11" s="294"/>
      <c r="H11" s="294"/>
      <c r="I11" s="294"/>
      <c r="J11" s="294"/>
      <c r="K11" s="294"/>
      <c r="L11" s="294"/>
      <c r="M11" s="294"/>
      <c r="N11" s="294"/>
      <c r="O11" s="294"/>
      <c r="P11" s="22"/>
    </row>
    <row r="12" spans="2:17" ht="12.75" customHeight="1" x14ac:dyDescent="0.2">
      <c r="B12" s="31"/>
      <c r="C12" s="31"/>
      <c r="D12" s="31"/>
      <c r="E12" s="32"/>
      <c r="F12" s="32"/>
      <c r="G12" s="32"/>
      <c r="H12" s="32"/>
      <c r="I12" s="32"/>
      <c r="J12" s="32"/>
      <c r="K12" s="32"/>
      <c r="L12" s="32"/>
      <c r="M12" s="32"/>
      <c r="N12" s="32"/>
      <c r="O12" s="33"/>
      <c r="P12" s="22"/>
    </row>
    <row r="13" spans="2:17" ht="12.75" customHeight="1" x14ac:dyDescent="0.2">
      <c r="B13" s="253" t="s">
        <v>105</v>
      </c>
      <c r="C13" s="282"/>
      <c r="D13" s="273"/>
      <c r="E13" s="274"/>
      <c r="F13" s="274"/>
      <c r="G13" s="274"/>
      <c r="H13" s="274"/>
      <c r="I13" s="274"/>
      <c r="J13" s="274"/>
      <c r="K13" s="274"/>
      <c r="L13" s="274"/>
      <c r="M13" s="274"/>
      <c r="N13" s="274"/>
      <c r="O13" s="275"/>
    </row>
    <row r="14" spans="2:17" ht="12.75" customHeight="1" x14ac:dyDescent="0.2">
      <c r="B14" s="253"/>
      <c r="C14" s="282"/>
      <c r="D14" s="276"/>
      <c r="E14" s="277"/>
      <c r="F14" s="277"/>
      <c r="G14" s="277"/>
      <c r="H14" s="277"/>
      <c r="I14" s="277"/>
      <c r="J14" s="277"/>
      <c r="K14" s="277"/>
      <c r="L14" s="277"/>
      <c r="M14" s="277"/>
      <c r="N14" s="277"/>
      <c r="O14" s="278"/>
    </row>
    <row r="15" spans="2:17" ht="12.75" customHeight="1" x14ac:dyDescent="0.2">
      <c r="B15" s="253"/>
      <c r="C15" s="282"/>
      <c r="D15" s="276"/>
      <c r="E15" s="277"/>
      <c r="F15" s="277"/>
      <c r="G15" s="277"/>
      <c r="H15" s="277"/>
      <c r="I15" s="277"/>
      <c r="J15" s="277"/>
      <c r="K15" s="277"/>
      <c r="L15" s="277"/>
      <c r="M15" s="277"/>
      <c r="N15" s="277"/>
      <c r="O15" s="278"/>
    </row>
    <row r="16" spans="2:17" ht="12.75" customHeight="1" x14ac:dyDescent="0.2">
      <c r="B16" s="253"/>
      <c r="C16" s="282"/>
      <c r="D16" s="276"/>
      <c r="E16" s="277"/>
      <c r="F16" s="277"/>
      <c r="G16" s="277"/>
      <c r="H16" s="277"/>
      <c r="I16" s="277"/>
      <c r="J16" s="277"/>
      <c r="K16" s="277"/>
      <c r="L16" s="277"/>
      <c r="M16" s="277"/>
      <c r="N16" s="277"/>
      <c r="O16" s="278"/>
    </row>
    <row r="17" spans="2:17" ht="12.75" customHeight="1" x14ac:dyDescent="0.2">
      <c r="B17" s="18"/>
      <c r="C17" s="18"/>
      <c r="D17" s="276"/>
      <c r="E17" s="277"/>
      <c r="F17" s="277"/>
      <c r="G17" s="277"/>
      <c r="H17" s="277"/>
      <c r="I17" s="277"/>
      <c r="J17" s="277"/>
      <c r="K17" s="277"/>
      <c r="L17" s="277"/>
      <c r="M17" s="277"/>
      <c r="N17" s="277"/>
      <c r="O17" s="278"/>
    </row>
    <row r="18" spans="2:17" ht="12.75" customHeight="1" x14ac:dyDescent="0.2">
      <c r="B18" s="18"/>
      <c r="C18" s="18"/>
      <c r="D18" s="279"/>
      <c r="E18" s="280"/>
      <c r="F18" s="280"/>
      <c r="G18" s="280"/>
      <c r="H18" s="280"/>
      <c r="I18" s="280"/>
      <c r="J18" s="280"/>
      <c r="K18" s="280"/>
      <c r="L18" s="280"/>
      <c r="M18" s="280"/>
      <c r="N18" s="280"/>
      <c r="O18" s="281"/>
    </row>
    <row r="19" spans="2:17" ht="12.75" customHeight="1" x14ac:dyDescent="0.2">
      <c r="B19" s="18"/>
      <c r="C19" s="18"/>
      <c r="D19" s="18"/>
      <c r="E19" s="19"/>
      <c r="F19" s="19"/>
      <c r="G19" s="19"/>
      <c r="H19" s="19"/>
      <c r="I19" s="19"/>
      <c r="J19" s="19"/>
      <c r="K19" s="19"/>
      <c r="L19" s="19"/>
      <c r="M19" s="19"/>
      <c r="N19" s="19"/>
    </row>
    <row r="20" spans="2:17" ht="12.75" hidden="1" customHeight="1" x14ac:dyDescent="0.2">
      <c r="B20" s="18"/>
      <c r="C20" s="18"/>
      <c r="D20" s="18"/>
      <c r="E20" s="19"/>
      <c r="F20" s="19"/>
      <c r="G20" s="19"/>
      <c r="H20" s="19"/>
      <c r="I20" s="19"/>
      <c r="J20" s="19"/>
      <c r="K20" s="19"/>
      <c r="L20" s="19"/>
      <c r="M20" s="19"/>
      <c r="N20" s="19"/>
    </row>
    <row r="21" spans="2:17" s="18" customFormat="1" hidden="1" x14ac:dyDescent="0.2">
      <c r="E21" s="19"/>
      <c r="F21" s="19"/>
      <c r="G21" s="19"/>
      <c r="H21" s="19"/>
      <c r="I21" s="19"/>
      <c r="J21" s="19"/>
      <c r="K21" s="19"/>
      <c r="L21" s="19"/>
      <c r="M21" s="19"/>
      <c r="N21" s="19"/>
      <c r="O21" s="19"/>
      <c r="P21" s="19"/>
      <c r="Q21" s="7"/>
    </row>
    <row r="22" spans="2:17" s="18" customFormat="1" hidden="1" x14ac:dyDescent="0.2">
      <c r="E22" s="19"/>
      <c r="F22" s="19"/>
      <c r="G22" s="19"/>
      <c r="H22" s="19"/>
      <c r="I22" s="19"/>
      <c r="J22" s="19"/>
      <c r="K22" s="19"/>
      <c r="L22" s="19"/>
      <c r="M22" s="19"/>
      <c r="N22" s="19"/>
      <c r="O22" s="19"/>
      <c r="P22" s="19"/>
      <c r="Q22" s="7"/>
    </row>
    <row r="23" spans="2:17" s="18" customFormat="1" hidden="1" x14ac:dyDescent="0.2">
      <c r="E23" s="19"/>
      <c r="F23" s="19"/>
      <c r="G23" s="19"/>
      <c r="H23" s="19"/>
      <c r="I23" s="19"/>
      <c r="J23" s="19"/>
      <c r="K23" s="19"/>
      <c r="L23" s="19"/>
      <c r="M23" s="19"/>
      <c r="N23" s="19"/>
      <c r="O23" s="19"/>
      <c r="P23" s="19"/>
      <c r="Q23" s="7"/>
    </row>
    <row r="24" spans="2:17" s="18" customFormat="1" hidden="1" x14ac:dyDescent="0.2">
      <c r="E24" s="19"/>
      <c r="F24" s="19"/>
      <c r="G24" s="19"/>
      <c r="H24" s="19"/>
      <c r="I24" s="19"/>
      <c r="J24" s="19"/>
      <c r="K24" s="19"/>
      <c r="L24" s="19"/>
      <c r="M24" s="19"/>
      <c r="N24" s="19"/>
      <c r="O24" s="19"/>
      <c r="P24" s="19"/>
      <c r="Q24" s="7"/>
    </row>
    <row r="25" spans="2:17" s="18" customFormat="1" hidden="1" x14ac:dyDescent="0.2">
      <c r="E25" s="19"/>
      <c r="F25" s="19"/>
      <c r="G25" s="19"/>
      <c r="H25" s="19"/>
      <c r="I25" s="19"/>
      <c r="J25" s="19"/>
      <c r="K25" s="19"/>
      <c r="L25" s="19"/>
      <c r="M25" s="19"/>
      <c r="N25" s="19"/>
      <c r="O25" s="19"/>
      <c r="P25" s="19"/>
      <c r="Q25" s="7"/>
    </row>
    <row r="26" spans="2:17" s="18" customFormat="1" hidden="1" x14ac:dyDescent="0.2">
      <c r="E26" s="19"/>
      <c r="F26" s="19"/>
      <c r="G26" s="19"/>
      <c r="H26" s="19"/>
      <c r="I26" s="19"/>
      <c r="J26" s="19"/>
      <c r="K26" s="19"/>
      <c r="L26" s="19"/>
      <c r="M26" s="19"/>
      <c r="N26" s="19"/>
      <c r="O26" s="19"/>
      <c r="P26" s="19"/>
      <c r="Q26" s="7"/>
    </row>
    <row r="27" spans="2:17" s="18" customFormat="1" hidden="1" x14ac:dyDescent="0.2">
      <c r="E27" s="19"/>
      <c r="F27" s="19"/>
      <c r="G27" s="19"/>
      <c r="H27" s="19"/>
      <c r="I27" s="19"/>
      <c r="J27" s="19"/>
      <c r="K27" s="19"/>
      <c r="L27" s="19"/>
      <c r="M27" s="19"/>
      <c r="N27" s="19"/>
      <c r="O27" s="19"/>
      <c r="P27" s="19"/>
      <c r="Q27" s="7"/>
    </row>
    <row r="28" spans="2:17" s="18" customFormat="1" hidden="1" x14ac:dyDescent="0.2">
      <c r="E28" s="19"/>
      <c r="F28" s="19"/>
      <c r="G28" s="19"/>
      <c r="H28" s="19"/>
      <c r="I28" s="19"/>
      <c r="J28" s="19"/>
      <c r="K28" s="19"/>
      <c r="L28" s="19"/>
      <c r="M28" s="19"/>
      <c r="N28" s="19"/>
      <c r="O28" s="19"/>
      <c r="P28" s="19"/>
      <c r="Q28" s="7"/>
    </row>
    <row r="29" spans="2:17" s="18" customFormat="1" hidden="1" x14ac:dyDescent="0.2">
      <c r="E29" s="19"/>
      <c r="F29" s="19"/>
      <c r="G29" s="19"/>
      <c r="H29" s="19"/>
      <c r="I29" s="19"/>
      <c r="J29" s="19"/>
      <c r="K29" s="19"/>
      <c r="L29" s="19"/>
      <c r="M29" s="19"/>
      <c r="N29" s="19"/>
      <c r="O29" s="19"/>
      <c r="P29" s="19"/>
      <c r="Q29" s="7"/>
    </row>
    <row r="30" spans="2:17" s="18" customFormat="1" hidden="1" x14ac:dyDescent="0.2">
      <c r="E30" s="19"/>
      <c r="F30" s="19"/>
      <c r="G30" s="19"/>
      <c r="H30" s="19"/>
      <c r="I30" s="19"/>
      <c r="J30" s="19"/>
      <c r="K30" s="19"/>
      <c r="L30" s="19"/>
      <c r="M30" s="19"/>
      <c r="N30" s="19"/>
      <c r="O30" s="19"/>
      <c r="P30" s="19"/>
      <c r="Q30" s="7"/>
    </row>
    <row r="31" spans="2:17" s="18" customFormat="1" hidden="1" x14ac:dyDescent="0.2">
      <c r="E31" s="19"/>
      <c r="F31" s="19"/>
      <c r="G31" s="19"/>
      <c r="H31" s="19"/>
      <c r="I31" s="19"/>
      <c r="J31" s="19"/>
      <c r="K31" s="19"/>
      <c r="L31" s="19"/>
      <c r="M31" s="19"/>
      <c r="N31" s="19"/>
      <c r="O31" s="19"/>
      <c r="P31" s="19"/>
      <c r="Q31" s="7"/>
    </row>
    <row r="32" spans="2:17" s="18" customFormat="1" hidden="1" x14ac:dyDescent="0.2">
      <c r="E32" s="19"/>
      <c r="F32" s="19"/>
      <c r="G32" s="19"/>
      <c r="H32" s="19"/>
      <c r="I32" s="19"/>
      <c r="J32" s="19"/>
      <c r="K32" s="19"/>
      <c r="L32" s="19"/>
      <c r="M32" s="19"/>
      <c r="N32" s="19"/>
      <c r="O32" s="19"/>
      <c r="P32" s="19"/>
      <c r="Q32" s="7"/>
    </row>
    <row r="33" spans="5:17" s="18" customFormat="1" hidden="1" x14ac:dyDescent="0.2">
      <c r="E33" s="19"/>
      <c r="F33" s="19"/>
      <c r="G33" s="19"/>
      <c r="H33" s="19"/>
      <c r="I33" s="19"/>
      <c r="J33" s="19"/>
      <c r="K33" s="19"/>
      <c r="L33" s="19"/>
      <c r="M33" s="19"/>
      <c r="N33" s="19"/>
      <c r="O33" s="19"/>
      <c r="P33" s="19"/>
      <c r="Q33" s="7"/>
    </row>
    <row r="34" spans="5:17" s="18" customFormat="1" hidden="1" x14ac:dyDescent="0.2">
      <c r="E34" s="19"/>
      <c r="F34" s="19"/>
      <c r="G34" s="19"/>
      <c r="H34" s="19"/>
      <c r="I34" s="19"/>
      <c r="J34" s="19"/>
      <c r="K34" s="19"/>
      <c r="L34" s="19"/>
      <c r="M34" s="19"/>
      <c r="N34" s="19"/>
      <c r="O34" s="19"/>
      <c r="P34" s="19"/>
      <c r="Q34" s="7"/>
    </row>
    <row r="35" spans="5:17" s="18" customFormat="1" hidden="1" x14ac:dyDescent="0.2">
      <c r="E35" s="19"/>
      <c r="F35" s="19"/>
      <c r="G35" s="19"/>
      <c r="H35" s="19"/>
      <c r="I35" s="19"/>
      <c r="J35" s="19"/>
      <c r="K35" s="19"/>
      <c r="L35" s="19"/>
      <c r="M35" s="19"/>
      <c r="N35" s="19"/>
      <c r="O35" s="19"/>
      <c r="P35" s="19"/>
      <c r="Q35" s="7"/>
    </row>
    <row r="36" spans="5:17" s="18" customFormat="1" hidden="1" x14ac:dyDescent="0.2">
      <c r="E36" s="19"/>
      <c r="F36" s="19"/>
      <c r="G36" s="19"/>
      <c r="H36" s="19"/>
      <c r="I36" s="19"/>
      <c r="J36" s="19"/>
      <c r="K36" s="19"/>
      <c r="L36" s="19"/>
      <c r="M36" s="19"/>
      <c r="N36" s="19"/>
      <c r="O36" s="19"/>
      <c r="P36" s="19"/>
      <c r="Q36" s="7"/>
    </row>
    <row r="37" spans="5:17" s="18" customFormat="1" hidden="1" x14ac:dyDescent="0.2">
      <c r="E37" s="19"/>
      <c r="F37" s="19"/>
      <c r="G37" s="19"/>
      <c r="H37" s="19"/>
      <c r="I37" s="19"/>
      <c r="J37" s="19"/>
      <c r="K37" s="19"/>
      <c r="L37" s="19"/>
      <c r="M37" s="19"/>
      <c r="N37" s="19"/>
      <c r="O37" s="19"/>
      <c r="P37" s="19"/>
      <c r="Q37" s="7"/>
    </row>
    <row r="38" spans="5:17" s="18" customFormat="1" hidden="1" x14ac:dyDescent="0.2">
      <c r="E38" s="19"/>
      <c r="F38" s="19"/>
      <c r="G38" s="19"/>
      <c r="H38" s="19"/>
      <c r="I38" s="19"/>
      <c r="J38" s="19"/>
      <c r="K38" s="19"/>
      <c r="L38" s="19"/>
      <c r="M38" s="19"/>
      <c r="N38" s="19"/>
      <c r="O38" s="19"/>
      <c r="P38" s="19"/>
      <c r="Q38" s="7"/>
    </row>
    <row r="39" spans="5:17" s="18" customFormat="1" hidden="1" x14ac:dyDescent="0.2">
      <c r="E39" s="19"/>
      <c r="F39" s="19"/>
      <c r="G39" s="19"/>
      <c r="H39" s="19"/>
      <c r="I39" s="19"/>
      <c r="J39" s="19"/>
      <c r="K39" s="19"/>
      <c r="L39" s="19"/>
      <c r="M39" s="19"/>
      <c r="N39" s="19"/>
      <c r="O39" s="19"/>
      <c r="P39" s="19"/>
      <c r="Q39" s="7"/>
    </row>
    <row r="40" spans="5:17" s="18" customFormat="1" hidden="1" x14ac:dyDescent="0.2">
      <c r="E40" s="19"/>
      <c r="F40" s="19"/>
      <c r="G40" s="19"/>
      <c r="H40" s="19"/>
      <c r="I40" s="19"/>
      <c r="J40" s="19"/>
      <c r="K40" s="19"/>
      <c r="L40" s="19"/>
      <c r="M40" s="19"/>
      <c r="N40" s="19"/>
      <c r="O40" s="19"/>
      <c r="P40" s="19"/>
      <c r="Q40" s="7"/>
    </row>
    <row r="41" spans="5:17" s="18" customFormat="1" hidden="1" x14ac:dyDescent="0.2">
      <c r="E41" s="19"/>
      <c r="F41" s="19"/>
      <c r="G41" s="19"/>
      <c r="H41" s="19"/>
      <c r="I41" s="19"/>
      <c r="J41" s="19"/>
      <c r="K41" s="19"/>
      <c r="L41" s="19"/>
      <c r="M41" s="19"/>
      <c r="N41" s="19"/>
      <c r="O41" s="19"/>
      <c r="P41" s="19"/>
      <c r="Q41" s="7"/>
    </row>
    <row r="42" spans="5:17" s="18" customFormat="1" hidden="1" x14ac:dyDescent="0.2">
      <c r="E42" s="19"/>
      <c r="F42" s="19"/>
      <c r="G42" s="19"/>
      <c r="H42" s="19"/>
      <c r="I42" s="19"/>
      <c r="J42" s="19"/>
      <c r="K42" s="19"/>
      <c r="L42" s="19"/>
      <c r="M42" s="19"/>
      <c r="N42" s="19"/>
      <c r="O42" s="19"/>
      <c r="P42" s="19"/>
      <c r="Q42" s="7"/>
    </row>
    <row r="43" spans="5:17" s="18" customFormat="1" hidden="1" x14ac:dyDescent="0.2">
      <c r="E43" s="19"/>
      <c r="F43" s="19"/>
      <c r="G43" s="19"/>
      <c r="H43" s="19"/>
      <c r="I43" s="19"/>
      <c r="J43" s="19"/>
      <c r="K43" s="19"/>
      <c r="L43" s="19"/>
      <c r="M43" s="19"/>
      <c r="N43" s="19"/>
      <c r="O43" s="19"/>
      <c r="P43" s="19"/>
      <c r="Q43" s="7"/>
    </row>
    <row r="44" spans="5:17" s="18" customFormat="1" hidden="1" x14ac:dyDescent="0.2">
      <c r="E44" s="19"/>
      <c r="F44" s="19"/>
      <c r="G44" s="19"/>
      <c r="H44" s="19"/>
      <c r="I44" s="19"/>
      <c r="J44" s="19"/>
      <c r="K44" s="19"/>
      <c r="L44" s="19"/>
      <c r="M44" s="19"/>
      <c r="N44" s="19"/>
      <c r="O44" s="19"/>
      <c r="P44" s="19"/>
      <c r="Q44" s="7"/>
    </row>
    <row r="45" spans="5:17" s="18" customFormat="1" hidden="1" x14ac:dyDescent="0.2">
      <c r="E45" s="19"/>
      <c r="F45" s="19"/>
      <c r="G45" s="19"/>
      <c r="H45" s="19"/>
      <c r="I45" s="19"/>
      <c r="J45" s="19"/>
      <c r="K45" s="19"/>
      <c r="L45" s="19"/>
      <c r="M45" s="19"/>
      <c r="N45" s="19"/>
      <c r="O45" s="19"/>
      <c r="P45" s="19"/>
      <c r="Q45" s="7"/>
    </row>
    <row r="46" spans="5:17" s="18" customFormat="1" hidden="1" x14ac:dyDescent="0.2">
      <c r="E46" s="19"/>
      <c r="F46" s="19"/>
      <c r="G46" s="19"/>
      <c r="H46" s="19"/>
      <c r="I46" s="19"/>
      <c r="J46" s="19"/>
      <c r="K46" s="19"/>
      <c r="L46" s="19"/>
      <c r="M46" s="19"/>
      <c r="N46" s="19"/>
      <c r="O46" s="19"/>
      <c r="P46" s="19"/>
      <c r="Q46" s="7"/>
    </row>
    <row r="47" spans="5:17" s="18" customFormat="1" hidden="1" x14ac:dyDescent="0.2">
      <c r="E47" s="19"/>
      <c r="F47" s="19"/>
      <c r="G47" s="19"/>
      <c r="H47" s="19"/>
      <c r="I47" s="19"/>
      <c r="J47" s="19"/>
      <c r="K47" s="19"/>
      <c r="L47" s="19"/>
      <c r="M47" s="19"/>
      <c r="N47" s="19"/>
      <c r="O47" s="19"/>
      <c r="P47" s="19"/>
      <c r="Q47" s="7"/>
    </row>
    <row r="48" spans="5:17" s="18" customFormat="1" hidden="1" x14ac:dyDescent="0.2">
      <c r="E48" s="19"/>
      <c r="F48" s="19"/>
      <c r="G48" s="19"/>
      <c r="H48" s="19"/>
      <c r="I48" s="19"/>
      <c r="J48" s="19"/>
      <c r="K48" s="19"/>
      <c r="L48" s="19"/>
      <c r="M48" s="19"/>
      <c r="N48" s="19"/>
      <c r="O48" s="19"/>
      <c r="P48" s="19"/>
      <c r="Q48" s="7"/>
    </row>
    <row r="49" spans="5:17" s="18" customFormat="1" hidden="1" x14ac:dyDescent="0.2">
      <c r="E49" s="19"/>
      <c r="F49" s="19"/>
      <c r="G49" s="19"/>
      <c r="H49" s="19"/>
      <c r="I49" s="19"/>
      <c r="J49" s="19"/>
      <c r="K49" s="19"/>
      <c r="L49" s="19"/>
      <c r="M49" s="19"/>
      <c r="N49" s="19"/>
      <c r="O49" s="19"/>
      <c r="P49" s="19"/>
      <c r="Q49" s="7"/>
    </row>
    <row r="50" spans="5:17" s="18" customFormat="1" hidden="1" x14ac:dyDescent="0.2">
      <c r="E50" s="19"/>
      <c r="F50" s="19"/>
      <c r="G50" s="19"/>
      <c r="H50" s="19"/>
      <c r="I50" s="19"/>
      <c r="J50" s="19"/>
      <c r="K50" s="19"/>
      <c r="L50" s="19"/>
      <c r="M50" s="19"/>
      <c r="N50" s="19"/>
      <c r="O50" s="19"/>
      <c r="P50" s="19"/>
      <c r="Q50" s="7"/>
    </row>
    <row r="51" spans="5:17" s="18" customFormat="1" hidden="1" x14ac:dyDescent="0.2">
      <c r="E51" s="19"/>
      <c r="F51" s="19"/>
      <c r="G51" s="19"/>
      <c r="H51" s="19"/>
      <c r="I51" s="19"/>
      <c r="J51" s="19"/>
      <c r="K51" s="19"/>
      <c r="L51" s="19"/>
      <c r="M51" s="19"/>
      <c r="N51" s="19"/>
      <c r="O51" s="19"/>
      <c r="P51" s="19"/>
      <c r="Q51" s="7"/>
    </row>
    <row r="52" spans="5:17" s="18" customFormat="1" hidden="1" x14ac:dyDescent="0.2">
      <c r="E52" s="19"/>
      <c r="F52" s="19"/>
      <c r="G52" s="19"/>
      <c r="H52" s="19"/>
      <c r="I52" s="19"/>
      <c r="J52" s="19"/>
      <c r="K52" s="19"/>
      <c r="L52" s="19"/>
      <c r="M52" s="19"/>
      <c r="N52" s="19"/>
      <c r="O52" s="19"/>
      <c r="P52" s="19"/>
      <c r="Q52" s="7"/>
    </row>
    <row r="53" spans="5:17" s="18" customFormat="1" hidden="1" x14ac:dyDescent="0.2">
      <c r="E53" s="19"/>
      <c r="F53" s="19"/>
      <c r="G53" s="19"/>
      <c r="H53" s="19"/>
      <c r="I53" s="19"/>
      <c r="J53" s="19"/>
      <c r="K53" s="19"/>
      <c r="L53" s="19"/>
      <c r="M53" s="19"/>
      <c r="N53" s="19"/>
      <c r="O53" s="19"/>
      <c r="P53" s="19"/>
      <c r="Q53" s="7"/>
    </row>
    <row r="54" spans="5:17" s="18" customFormat="1" hidden="1" x14ac:dyDescent="0.2">
      <c r="E54" s="19"/>
      <c r="F54" s="19"/>
      <c r="G54" s="19"/>
      <c r="H54" s="19"/>
      <c r="I54" s="19"/>
      <c r="J54" s="19"/>
      <c r="K54" s="19"/>
      <c r="L54" s="19"/>
      <c r="M54" s="19"/>
      <c r="N54" s="19"/>
      <c r="O54" s="19"/>
      <c r="P54" s="19"/>
      <c r="Q54" s="7"/>
    </row>
    <row r="55" spans="5:17" s="18" customFormat="1" hidden="1" x14ac:dyDescent="0.2">
      <c r="E55" s="19"/>
      <c r="F55" s="19"/>
      <c r="G55" s="19"/>
      <c r="H55" s="19"/>
      <c r="I55" s="19"/>
      <c r="J55" s="19"/>
      <c r="K55" s="19"/>
      <c r="L55" s="19"/>
      <c r="M55" s="19"/>
      <c r="N55" s="19"/>
      <c r="O55" s="19"/>
      <c r="P55" s="19"/>
      <c r="Q55" s="7"/>
    </row>
    <row r="56" spans="5:17" s="18" customFormat="1" hidden="1" x14ac:dyDescent="0.2">
      <c r="E56" s="19"/>
      <c r="F56" s="19"/>
      <c r="G56" s="19"/>
      <c r="H56" s="19"/>
      <c r="I56" s="19"/>
      <c r="J56" s="19"/>
      <c r="K56" s="19"/>
      <c r="L56" s="19"/>
      <c r="M56" s="19"/>
      <c r="N56" s="19"/>
      <c r="O56" s="19"/>
      <c r="P56" s="19"/>
      <c r="Q56" s="7"/>
    </row>
    <row r="57" spans="5:17" s="18" customFormat="1" hidden="1" x14ac:dyDescent="0.2">
      <c r="E57" s="19"/>
      <c r="F57" s="19"/>
      <c r="G57" s="19"/>
      <c r="H57" s="19"/>
      <c r="I57" s="19"/>
      <c r="J57" s="19"/>
      <c r="K57" s="19"/>
      <c r="L57" s="19"/>
      <c r="M57" s="19"/>
      <c r="N57" s="19"/>
      <c r="O57" s="19"/>
      <c r="P57" s="19"/>
      <c r="Q57" s="7"/>
    </row>
    <row r="58" spans="5:17" s="18" customFormat="1" hidden="1" x14ac:dyDescent="0.2">
      <c r="E58" s="19"/>
      <c r="F58" s="19"/>
      <c r="G58" s="19"/>
      <c r="H58" s="19"/>
      <c r="I58" s="19"/>
      <c r="J58" s="19"/>
      <c r="K58" s="19"/>
      <c r="L58" s="19"/>
      <c r="M58" s="19"/>
      <c r="N58" s="19"/>
      <c r="O58" s="19"/>
      <c r="P58" s="19"/>
      <c r="Q58" s="7"/>
    </row>
    <row r="59" spans="5:17" s="18" customFormat="1" hidden="1" x14ac:dyDescent="0.2">
      <c r="E59" s="19"/>
      <c r="F59" s="19"/>
      <c r="G59" s="19"/>
      <c r="H59" s="19"/>
      <c r="I59" s="19"/>
      <c r="J59" s="19"/>
      <c r="K59" s="19"/>
      <c r="L59" s="19"/>
      <c r="M59" s="19"/>
      <c r="N59" s="19"/>
      <c r="O59" s="19"/>
      <c r="P59" s="19"/>
      <c r="Q59" s="7"/>
    </row>
    <row r="60" spans="5:17" s="18" customFormat="1" hidden="1" x14ac:dyDescent="0.2">
      <c r="E60" s="19"/>
      <c r="F60" s="19"/>
      <c r="G60" s="19"/>
      <c r="H60" s="19"/>
      <c r="I60" s="19"/>
      <c r="J60" s="19"/>
      <c r="K60" s="19"/>
      <c r="L60" s="19"/>
      <c r="M60" s="19"/>
      <c r="N60" s="19"/>
      <c r="O60" s="19"/>
      <c r="P60" s="19"/>
      <c r="Q60" s="7"/>
    </row>
    <row r="61" spans="5:17" s="18" customFormat="1" hidden="1" x14ac:dyDescent="0.2">
      <c r="E61" s="19"/>
      <c r="F61" s="19"/>
      <c r="G61" s="19"/>
      <c r="H61" s="19"/>
      <c r="I61" s="19"/>
      <c r="J61" s="19"/>
      <c r="K61" s="19"/>
      <c r="L61" s="19"/>
      <c r="M61" s="19"/>
      <c r="N61" s="19"/>
      <c r="O61" s="19"/>
      <c r="P61" s="19"/>
      <c r="Q61" s="7"/>
    </row>
    <row r="62" spans="5:17" s="18" customFormat="1" hidden="1" x14ac:dyDescent="0.2">
      <c r="E62" s="19"/>
      <c r="F62" s="19"/>
      <c r="G62" s="19"/>
      <c r="H62" s="19"/>
      <c r="I62" s="19"/>
      <c r="J62" s="19"/>
      <c r="K62" s="19"/>
      <c r="L62" s="19"/>
      <c r="M62" s="19"/>
      <c r="N62" s="19"/>
      <c r="O62" s="19"/>
      <c r="P62" s="19"/>
      <c r="Q62" s="7"/>
    </row>
    <row r="63" spans="5:17" s="18" customFormat="1" hidden="1" x14ac:dyDescent="0.2">
      <c r="E63" s="19"/>
      <c r="F63" s="19"/>
      <c r="G63" s="19"/>
      <c r="H63" s="19"/>
      <c r="I63" s="19"/>
      <c r="J63" s="19"/>
      <c r="K63" s="19"/>
      <c r="L63" s="19"/>
      <c r="M63" s="19"/>
      <c r="N63" s="19"/>
      <c r="O63" s="19"/>
      <c r="P63" s="19"/>
      <c r="Q63" s="7"/>
    </row>
    <row r="64" spans="5:17" s="18" customFormat="1" hidden="1" x14ac:dyDescent="0.2">
      <c r="E64" s="19"/>
      <c r="F64" s="19"/>
      <c r="G64" s="19"/>
      <c r="H64" s="19"/>
      <c r="I64" s="19"/>
      <c r="J64" s="19"/>
      <c r="K64" s="19"/>
      <c r="L64" s="19"/>
      <c r="M64" s="19"/>
      <c r="N64" s="19"/>
      <c r="O64" s="19"/>
      <c r="P64" s="19"/>
      <c r="Q64" s="7"/>
    </row>
    <row r="65" spans="5:17" s="18" customFormat="1" hidden="1" x14ac:dyDescent="0.2">
      <c r="E65" s="19"/>
      <c r="F65" s="19"/>
      <c r="G65" s="19"/>
      <c r="H65" s="19"/>
      <c r="I65" s="19"/>
      <c r="J65" s="19"/>
      <c r="K65" s="19"/>
      <c r="L65" s="19"/>
      <c r="M65" s="19"/>
      <c r="N65" s="19"/>
      <c r="O65" s="19"/>
      <c r="P65" s="19"/>
      <c r="Q65" s="7"/>
    </row>
    <row r="66" spans="5:17" s="18" customFormat="1" hidden="1" x14ac:dyDescent="0.2">
      <c r="E66" s="19"/>
      <c r="F66" s="19"/>
      <c r="G66" s="19"/>
      <c r="H66" s="19"/>
      <c r="I66" s="19"/>
      <c r="J66" s="19"/>
      <c r="K66" s="19"/>
      <c r="L66" s="19"/>
      <c r="M66" s="19"/>
      <c r="N66" s="19"/>
      <c r="O66" s="19"/>
      <c r="P66" s="19"/>
      <c r="Q66" s="7"/>
    </row>
  </sheetData>
  <sheetProtection algorithmName="SHA-512" hashValue="mT7Q8j3PVAgdpBJE6oO+G4TGxiwJroJawqldX4osxz80w+U9aKhqS9bsDHnmxJyr09zUQRZGSvNCXnFsYrVZXg==" saltValue="Moteh4toV2ntKtnLpkSdBQ==" spinCount="100000" sheet="1" objects="1" scenarios="1" selectLockedCells="1"/>
  <mergeCells count="11">
    <mergeCell ref="B1:L1"/>
    <mergeCell ref="M1:O1"/>
    <mergeCell ref="B3:D3"/>
    <mergeCell ref="B4:D4"/>
    <mergeCell ref="B11:O11"/>
    <mergeCell ref="D13:O18"/>
    <mergeCell ref="B13:C16"/>
    <mergeCell ref="B7:D7"/>
    <mergeCell ref="B8:D8"/>
    <mergeCell ref="O3:O4"/>
    <mergeCell ref="B9:C9"/>
  </mergeCells>
  <conditionalFormatting sqref="B1">
    <cfRule type="containsText" dxfId="25" priority="18" operator="containsText" text="Bitte füllen Sie die Angaben zum EndoProthetikZentrum im Tabellenblatt 'Allgemeine Angaben' vollständig aus.">
      <formula>NOT(ISERROR(SEARCH("Bitte füllen Sie die Angaben zum EndoProthetikZentrum im Tabellenblatt 'Allgemeine Angaben' vollständig aus.",B1)))</formula>
    </cfRule>
  </conditionalFormatting>
  <conditionalFormatting sqref="E7:N8">
    <cfRule type="expression" dxfId="24" priority="30">
      <formula>OR(E7&lt;&gt;"",E$4="")</formula>
    </cfRule>
  </conditionalFormatting>
  <dataValidations count="2">
    <dataValidation type="textLength" operator="lessThanOrEqual" allowBlank="1" showInputMessage="1" showErrorMessage="1" error="Textlänge auf 3000 Zeichen begrenzt." sqref="D13" xr:uid="{00000000-0002-0000-0200-000000000000}">
      <formula1>3000</formula1>
    </dataValidation>
    <dataValidation type="whole" operator="greaterThanOrEqual" allowBlank="1" showInputMessage="1" showErrorMessage="1" errorTitle="Ungültige Eingabe" error="Eingabe einer ganzen Zahl." sqref="E7:N8" xr:uid="{00000000-0002-0000-0200-000001000000}">
      <formula1>0</formula1>
    </dataValidation>
  </dataValidations>
  <hyperlinks>
    <hyperlink ref="M1" location="Inhalt!A1" display="zurück zum Inhaltsverzeichnis" xr:uid="{D0398165-A4A7-40EA-A737-782A12582944}"/>
    <hyperlink ref="M1:O1" location="'Vorwort &amp; Inhaltsverzeichnis'!C43" display="zurück zum Inhaltsverzeichnis" xr:uid="{11D43022-5F4C-4A74-9338-9020FB2155BD}"/>
  </hyperlinks>
  <pageMargins left="0.25" right="0.25" top="0.75" bottom="0.75" header="0.3" footer="0.3"/>
  <pageSetup paperSize="9" scale="3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fitToPage="1"/>
  </sheetPr>
  <dimension ref="A1:M490"/>
  <sheetViews>
    <sheetView showGridLines="0" zoomScaleNormal="100" workbookViewId="0">
      <selection activeCell="D32" sqref="D32:L37"/>
    </sheetView>
  </sheetViews>
  <sheetFormatPr baseColWidth="10" defaultColWidth="0" defaultRowHeight="12.75" zeroHeight="1" x14ac:dyDescent="0.2"/>
  <cols>
    <col min="1" max="1" width="1.85546875" style="24" customWidth="1"/>
    <col min="2" max="2" width="0.85546875" style="24" customWidth="1"/>
    <col min="3" max="3" width="31.5703125" style="24" customWidth="1"/>
    <col min="4" max="4" width="13.42578125" style="24" customWidth="1"/>
    <col min="5" max="5" width="2.7109375" style="25" customWidth="1"/>
    <col min="6" max="8" width="15.140625" style="25" customWidth="1"/>
    <col min="9" max="9" width="2.7109375" style="25" customWidth="1"/>
    <col min="10" max="10" width="15.140625" style="25" customWidth="1"/>
    <col min="11" max="12" width="15.140625" style="24" customWidth="1"/>
    <col min="13" max="13" width="0.85546875" style="18" customWidth="1"/>
    <col min="14" max="16384" width="9.42578125" style="18" hidden="1"/>
  </cols>
  <sheetData>
    <row r="1" spans="1:12" ht="15" customHeight="1" x14ac:dyDescent="0.2">
      <c r="A1" s="139"/>
      <c r="B1" s="23"/>
      <c r="C1" s="18"/>
      <c r="D1" s="21"/>
      <c r="E1" s="21"/>
      <c r="F1" s="18"/>
      <c r="G1" s="18"/>
      <c r="L1" s="136" t="s">
        <v>35</v>
      </c>
    </row>
    <row r="2" spans="1:12" ht="13.5" thickBot="1" x14ac:dyDescent="0.25">
      <c r="A2" s="18"/>
      <c r="B2" s="18"/>
      <c r="C2" s="16"/>
      <c r="D2" s="18"/>
      <c r="E2" s="18"/>
      <c r="F2" s="18"/>
      <c r="G2" s="18"/>
      <c r="H2" s="18"/>
      <c r="I2" s="18"/>
      <c r="J2" s="18"/>
      <c r="K2" s="18"/>
      <c r="L2" s="18"/>
    </row>
    <row r="3" spans="1:12" x14ac:dyDescent="0.2">
      <c r="A3" s="18"/>
      <c r="B3" s="57"/>
      <c r="C3" s="196"/>
      <c r="D3" s="58"/>
      <c r="E3" s="58"/>
      <c r="F3" s="59"/>
      <c r="G3" s="59"/>
      <c r="H3" s="59"/>
      <c r="I3" s="59"/>
      <c r="J3" s="59"/>
      <c r="K3" s="59"/>
      <c r="L3" s="197"/>
    </row>
    <row r="4" spans="1:12" ht="13.5" customHeight="1" thickBot="1" x14ac:dyDescent="0.25">
      <c r="A4" s="18"/>
      <c r="B4" s="60"/>
      <c r="C4" s="62"/>
      <c r="D4" s="62"/>
      <c r="E4" s="61"/>
      <c r="F4" s="62"/>
      <c r="G4" s="62"/>
      <c r="H4" s="62"/>
      <c r="I4" s="62"/>
      <c r="J4" s="62"/>
      <c r="K4" s="62"/>
      <c r="L4" s="63"/>
    </row>
    <row r="5" spans="1:12" ht="27" customHeight="1" thickBot="1" x14ac:dyDescent="0.25">
      <c r="A5" s="18"/>
      <c r="B5" s="60"/>
      <c r="C5" s="152" t="s">
        <v>48</v>
      </c>
      <c r="D5" s="314">
        <f>'2.2.3 Fallzahlen'!O9</f>
        <v>0</v>
      </c>
      <c r="E5" s="315"/>
      <c r="F5" s="62"/>
      <c r="G5" s="319"/>
      <c r="H5" s="319"/>
      <c r="I5" s="318"/>
      <c r="J5" s="318"/>
      <c r="K5" s="162"/>
      <c r="L5" s="63"/>
    </row>
    <row r="6" spans="1:12" ht="13.5" customHeight="1" thickBot="1" x14ac:dyDescent="0.25">
      <c r="A6" s="18"/>
      <c r="B6" s="60"/>
      <c r="C6" s="226"/>
      <c r="D6" s="225"/>
      <c r="E6" s="225"/>
      <c r="F6" s="62"/>
      <c r="G6" s="224"/>
      <c r="H6" s="224"/>
      <c r="I6" s="225"/>
      <c r="J6" s="225"/>
      <c r="K6" s="162"/>
      <c r="L6" s="63"/>
    </row>
    <row r="7" spans="1:12" ht="27" hidden="1" customHeight="1" x14ac:dyDescent="0.2">
      <c r="A7" s="18"/>
      <c r="B7" s="60"/>
      <c r="C7" s="317"/>
      <c r="D7" s="317"/>
      <c r="E7" s="317"/>
      <c r="F7" s="62"/>
      <c r="G7" s="182"/>
      <c r="H7" s="321"/>
      <c r="I7" s="321"/>
      <c r="J7" s="321"/>
      <c r="K7" s="162"/>
      <c r="L7" s="63"/>
    </row>
    <row r="8" spans="1:12" ht="5.25" hidden="1" customHeight="1" thickBot="1" x14ac:dyDescent="0.25">
      <c r="A8" s="18"/>
      <c r="B8" s="60"/>
      <c r="C8" s="62"/>
      <c r="D8" s="62"/>
      <c r="E8" s="62"/>
      <c r="F8" s="62"/>
      <c r="G8" s="62"/>
      <c r="H8" s="162"/>
      <c r="I8" s="162"/>
      <c r="J8" s="162"/>
      <c r="K8" s="162"/>
      <c r="L8" s="63"/>
    </row>
    <row r="9" spans="1:12" ht="27" customHeight="1" thickBot="1" x14ac:dyDescent="0.25">
      <c r="A9" s="18"/>
      <c r="B9" s="60"/>
      <c r="C9" s="152" t="s">
        <v>413</v>
      </c>
      <c r="D9" s="316">
        <f>SUM('2.2.3 Fallzahlen'!O7)</f>
        <v>0</v>
      </c>
      <c r="E9" s="315"/>
      <c r="F9" s="62"/>
      <c r="G9" s="320"/>
      <c r="H9" s="320"/>
      <c r="I9" s="318"/>
      <c r="J9" s="318"/>
      <c r="K9" s="162"/>
      <c r="L9" s="63"/>
    </row>
    <row r="10" spans="1:12" ht="13.5" thickBot="1" x14ac:dyDescent="0.25">
      <c r="A10" s="18"/>
      <c r="B10" s="60"/>
      <c r="C10" s="195"/>
      <c r="D10" s="62"/>
      <c r="E10" s="62"/>
      <c r="F10" s="62"/>
      <c r="G10" s="176"/>
      <c r="H10" s="162"/>
      <c r="I10" s="62"/>
      <c r="J10" s="162"/>
      <c r="K10" s="162"/>
      <c r="L10" s="63"/>
    </row>
    <row r="11" spans="1:12" ht="27" customHeight="1" thickBot="1" x14ac:dyDescent="0.25">
      <c r="A11" s="18"/>
      <c r="B11" s="60"/>
      <c r="C11" s="152" t="s">
        <v>437</v>
      </c>
      <c r="D11" s="316">
        <f>SUM('2.2.3 Fallzahlen'!O8)</f>
        <v>0</v>
      </c>
      <c r="E11" s="315"/>
      <c r="F11" s="62"/>
      <c r="G11" s="320"/>
      <c r="H11" s="320"/>
      <c r="I11" s="318"/>
      <c r="J11" s="318"/>
      <c r="K11" s="162"/>
      <c r="L11" s="63"/>
    </row>
    <row r="12" spans="1:12" x14ac:dyDescent="0.2">
      <c r="A12" s="18"/>
      <c r="B12" s="60"/>
      <c r="C12" s="62"/>
      <c r="D12" s="62"/>
      <c r="E12" s="62"/>
      <c r="F12" s="62"/>
      <c r="G12" s="177"/>
      <c r="H12" s="162"/>
      <c r="I12" s="62"/>
      <c r="J12" s="162"/>
      <c r="K12" s="162"/>
      <c r="L12" s="63"/>
    </row>
    <row r="13" spans="1:12" ht="13.5" thickBot="1" x14ac:dyDescent="0.25">
      <c r="A13" s="18"/>
      <c r="B13" s="158"/>
      <c r="C13" s="64"/>
      <c r="D13" s="64"/>
      <c r="E13" s="64"/>
      <c r="F13" s="64"/>
      <c r="G13" s="64"/>
      <c r="H13" s="178"/>
      <c r="I13" s="178"/>
      <c r="J13" s="178"/>
      <c r="K13" s="178"/>
      <c r="L13" s="198"/>
    </row>
    <row r="14" spans="1:12" x14ac:dyDescent="0.2">
      <c r="A14" s="18"/>
      <c r="B14" s="18"/>
      <c r="C14" s="18"/>
      <c r="D14" s="18"/>
      <c r="E14" s="18"/>
      <c r="F14" s="18"/>
      <c r="G14" s="18"/>
      <c r="H14" s="18"/>
      <c r="I14" s="18"/>
      <c r="J14" s="18"/>
      <c r="K14" s="66"/>
      <c r="L14" s="18"/>
    </row>
    <row r="15" spans="1:12" x14ac:dyDescent="0.2">
      <c r="C15" s="30" t="s">
        <v>102</v>
      </c>
    </row>
    <row r="16" spans="1:12" ht="13.5" thickBot="1" x14ac:dyDescent="0.25">
      <c r="A16" s="18"/>
      <c r="B16" s="21"/>
      <c r="C16" s="21"/>
      <c r="D16" s="21"/>
      <c r="E16" s="19"/>
      <c r="F16" s="19"/>
      <c r="G16" s="19"/>
      <c r="H16" s="19"/>
      <c r="I16" s="19"/>
      <c r="J16" s="19"/>
      <c r="K16" s="18"/>
      <c r="L16" s="18"/>
    </row>
    <row r="17" spans="1:13" ht="26.25" customHeight="1" thickBot="1" x14ac:dyDescent="0.25">
      <c r="A17" s="18"/>
      <c r="C17" s="297" t="s">
        <v>91</v>
      </c>
      <c r="D17" s="312" t="s">
        <v>106</v>
      </c>
      <c r="E17" s="18"/>
      <c r="F17" s="309" t="str">
        <f>IF('Allgemeine Angaben'!I10="","Bitte füllen Sie die Angaben zum EndoProthetikZentrum im Tabellenblatt 'Allgemeine Angaben' vollständig aus.",'Allgemeine Angaben'!I10)</f>
        <v>Bitte füllen Sie die Angaben zum EndoProthetikZentrum im Tabellenblatt 'Allgemeine Angaben' vollständig aus.</v>
      </c>
      <c r="G17" s="310"/>
      <c r="H17" s="311"/>
      <c r="I17" s="18"/>
      <c r="J17" s="308"/>
      <c r="K17" s="308"/>
      <c r="L17" s="308"/>
      <c r="M17" s="24"/>
    </row>
    <row r="18" spans="1:13" ht="26.25" thickBot="1" x14ac:dyDescent="0.25">
      <c r="A18" s="18"/>
      <c r="C18" s="298"/>
      <c r="D18" s="313"/>
      <c r="E18" s="18"/>
      <c r="F18" s="1" t="s">
        <v>76</v>
      </c>
      <c r="G18" s="191" t="s">
        <v>414</v>
      </c>
      <c r="H18" s="1" t="s">
        <v>111</v>
      </c>
      <c r="I18" s="18"/>
      <c r="J18" s="220"/>
      <c r="K18" s="220"/>
      <c r="L18" s="220"/>
      <c r="M18" s="24"/>
    </row>
    <row r="19" spans="1:13" ht="27.6" customHeight="1" x14ac:dyDescent="0.2">
      <c r="A19" s="18"/>
      <c r="C19" s="227" t="str">
        <f>IF('Allgemeine Angaben'!E19&lt;&gt;"",'Allgemeine Angaben'!E19,"")</f>
        <v/>
      </c>
      <c r="D19" s="228" t="str">
        <f>IF('Allgemeine Angaben'!G19&lt;&gt;"",'Allgemeine Angaben'!G19,"")</f>
        <v/>
      </c>
      <c r="E19" s="18"/>
      <c r="F19" s="184" t="str">
        <f>IF('2.2.3 Fallzahlen'!E9=0,"",'2.2.3 Fallzahlen'!E9)</f>
        <v/>
      </c>
      <c r="G19" s="164" t="str">
        <f>IF('2.2.3 Fallzahlen'!E7=0,"",'2.2.3 Fallzahlen'!E7)</f>
        <v/>
      </c>
      <c r="H19" s="164" t="str">
        <f>IF('2.2.3 Fallzahlen'!E8=0,"",'2.2.3 Fallzahlen'!E8)</f>
        <v/>
      </c>
      <c r="I19" s="18"/>
      <c r="J19" s="220"/>
      <c r="K19" s="220"/>
      <c r="L19" s="220"/>
      <c r="M19" s="161"/>
    </row>
    <row r="20" spans="1:13" ht="27.6" customHeight="1" x14ac:dyDescent="0.2">
      <c r="A20" s="18"/>
      <c r="C20" s="159" t="str">
        <f>IF('Allgemeine Angaben'!E20&lt;&gt;"",'Allgemeine Angaben'!E20,"")</f>
        <v/>
      </c>
      <c r="D20" s="163" t="str">
        <f>IF('Allgemeine Angaben'!G20&lt;&gt;"",'Allgemeine Angaben'!G20,"")</f>
        <v/>
      </c>
      <c r="E20" s="18"/>
      <c r="F20" s="183" t="str">
        <f>IF('2.2.3 Fallzahlen'!F9=0,"",'2.2.3 Fallzahlen'!F9)</f>
        <v/>
      </c>
      <c r="G20" s="164" t="str">
        <f>IF('2.2.3 Fallzahlen'!F7=0,"",'2.2.3 Fallzahlen'!F7)</f>
        <v/>
      </c>
      <c r="H20" s="164" t="str">
        <f>IF('2.2.3 Fallzahlen'!F8=0,"",'2.2.3 Fallzahlen'!F8)</f>
        <v/>
      </c>
      <c r="I20" s="18"/>
      <c r="J20" s="220"/>
      <c r="K20" s="220"/>
      <c r="L20" s="220"/>
      <c r="M20" s="161"/>
    </row>
    <row r="21" spans="1:13" ht="27.6" customHeight="1" x14ac:dyDescent="0.2">
      <c r="A21" s="18"/>
      <c r="C21" s="159" t="str">
        <f>IF('Allgemeine Angaben'!E21&lt;&gt;"",'Allgemeine Angaben'!E21,"")</f>
        <v/>
      </c>
      <c r="D21" s="163" t="str">
        <f>IF('Allgemeine Angaben'!G21&lt;&gt;"",'Allgemeine Angaben'!G21,"")</f>
        <v/>
      </c>
      <c r="E21" s="18"/>
      <c r="F21" s="183" t="str">
        <f>IF('2.2.3 Fallzahlen'!G9=0,"",'2.2.3 Fallzahlen'!G9)</f>
        <v/>
      </c>
      <c r="G21" s="164" t="str">
        <f>IF('2.2.3 Fallzahlen'!G7=0,"",'2.2.3 Fallzahlen'!G7)</f>
        <v/>
      </c>
      <c r="H21" s="164" t="str">
        <f>IF('2.2.3 Fallzahlen'!G8=0,"",'2.2.3 Fallzahlen'!G8)</f>
        <v/>
      </c>
      <c r="I21" s="18"/>
      <c r="J21" s="220"/>
      <c r="K21" s="220"/>
      <c r="L21" s="220"/>
      <c r="M21" s="161"/>
    </row>
    <row r="22" spans="1:13" ht="27.6" customHeight="1" x14ac:dyDescent="0.2">
      <c r="A22" s="18"/>
      <c r="C22" s="159" t="str">
        <f>IF('Allgemeine Angaben'!E22&lt;&gt;"",'Allgemeine Angaben'!E22,"")</f>
        <v/>
      </c>
      <c r="D22" s="163" t="str">
        <f>IF('Allgemeine Angaben'!G22&lt;&gt;"",'Allgemeine Angaben'!G22,"")</f>
        <v/>
      </c>
      <c r="E22" s="18"/>
      <c r="F22" s="183" t="str">
        <f>IF('2.2.3 Fallzahlen'!H9=0,"",'2.2.3 Fallzahlen'!H9)</f>
        <v/>
      </c>
      <c r="G22" s="164" t="str">
        <f>IF('2.2.3 Fallzahlen'!H7=0,"",'2.2.3 Fallzahlen'!H7)</f>
        <v/>
      </c>
      <c r="H22" s="164" t="str">
        <f>IF('2.2.3 Fallzahlen'!H8=0,"",'2.2.3 Fallzahlen'!H8)</f>
        <v/>
      </c>
      <c r="I22" s="18"/>
      <c r="J22" s="220"/>
      <c r="K22" s="220"/>
      <c r="L22" s="220"/>
      <c r="M22" s="161"/>
    </row>
    <row r="23" spans="1:13" ht="27.6" customHeight="1" x14ac:dyDescent="0.2">
      <c r="A23" s="18"/>
      <c r="C23" s="159" t="str">
        <f>IF('Allgemeine Angaben'!E23&lt;&gt;"",'Allgemeine Angaben'!E23,"")</f>
        <v/>
      </c>
      <c r="D23" s="163" t="str">
        <f>IF('Allgemeine Angaben'!G23&lt;&gt;"",'Allgemeine Angaben'!G23,"")</f>
        <v/>
      </c>
      <c r="E23" s="18"/>
      <c r="F23" s="183" t="str">
        <f>IF('2.2.3 Fallzahlen'!I9=0,"",'2.2.3 Fallzahlen'!I9)</f>
        <v/>
      </c>
      <c r="G23" s="164" t="str">
        <f>IF('2.2.3 Fallzahlen'!I7=0,"",'2.2.3 Fallzahlen'!I7)</f>
        <v/>
      </c>
      <c r="H23" s="164" t="str">
        <f>IF('2.2.3 Fallzahlen'!I8=0,"",'2.2.3 Fallzahlen'!I8)</f>
        <v/>
      </c>
      <c r="I23" s="18"/>
      <c r="J23" s="220"/>
      <c r="K23" s="220"/>
      <c r="L23" s="220"/>
      <c r="M23" s="161"/>
    </row>
    <row r="24" spans="1:13" ht="27.6" customHeight="1" x14ac:dyDescent="0.2">
      <c r="A24" s="18"/>
      <c r="C24" s="159" t="str">
        <f>IF('Allgemeine Angaben'!E24&lt;&gt;"",'Allgemeine Angaben'!E24,"")</f>
        <v/>
      </c>
      <c r="D24" s="163" t="str">
        <f>IF('Allgemeine Angaben'!G24&lt;&gt;"",'Allgemeine Angaben'!G24,"")</f>
        <v/>
      </c>
      <c r="E24" s="18"/>
      <c r="F24" s="183" t="str">
        <f>IF('2.2.3 Fallzahlen'!J9=0,"",'2.2.3 Fallzahlen'!J9)</f>
        <v/>
      </c>
      <c r="G24" s="164" t="str">
        <f>IF('2.2.3 Fallzahlen'!J7=0,"",'2.2.3 Fallzahlen'!J7)</f>
        <v/>
      </c>
      <c r="H24" s="164" t="str">
        <f>IF('2.2.3 Fallzahlen'!J8=0,"",'2.2.3 Fallzahlen'!J8)</f>
        <v/>
      </c>
      <c r="I24" s="18"/>
      <c r="J24" s="220"/>
      <c r="K24" s="220"/>
      <c r="L24" s="220"/>
      <c r="M24" s="161"/>
    </row>
    <row r="25" spans="1:13" ht="27.6" customHeight="1" x14ac:dyDescent="0.2">
      <c r="A25" s="18"/>
      <c r="C25" s="159" t="str">
        <f>IF('Allgemeine Angaben'!E25&lt;&gt;"",'Allgemeine Angaben'!E25,"")</f>
        <v/>
      </c>
      <c r="D25" s="163" t="str">
        <f>IF('Allgemeine Angaben'!G25&lt;&gt;"",'Allgemeine Angaben'!G25,"")</f>
        <v/>
      </c>
      <c r="E25" s="18"/>
      <c r="F25" s="183" t="str">
        <f>IF('2.2.3 Fallzahlen'!K9=0,"",'2.2.3 Fallzahlen'!K9)</f>
        <v/>
      </c>
      <c r="G25" s="164" t="str">
        <f>IF('2.2.3 Fallzahlen'!K7=0,"",'2.2.3 Fallzahlen'!K7)</f>
        <v/>
      </c>
      <c r="H25" s="164" t="str">
        <f>IF('2.2.3 Fallzahlen'!K8=0,"",'2.2.3 Fallzahlen'!K8)</f>
        <v/>
      </c>
      <c r="I25" s="18"/>
      <c r="J25" s="220"/>
      <c r="K25" s="220"/>
      <c r="L25" s="220"/>
      <c r="M25" s="161"/>
    </row>
    <row r="26" spans="1:13" ht="27.6" customHeight="1" x14ac:dyDescent="0.2">
      <c r="A26" s="18"/>
      <c r="C26" s="159" t="str">
        <f>IF('Allgemeine Angaben'!E26&lt;&gt;"",'Allgemeine Angaben'!E26,"")</f>
        <v/>
      </c>
      <c r="D26" s="163" t="str">
        <f>IF('Allgemeine Angaben'!G26&lt;&gt;"",'Allgemeine Angaben'!G26,"")</f>
        <v/>
      </c>
      <c r="E26" s="18"/>
      <c r="F26" s="183" t="str">
        <f>IF('2.2.3 Fallzahlen'!L9=0,"",'2.2.3 Fallzahlen'!L9)</f>
        <v/>
      </c>
      <c r="G26" s="164" t="str">
        <f>IF('2.2.3 Fallzahlen'!L7=0,"",'2.2.3 Fallzahlen'!L7)</f>
        <v/>
      </c>
      <c r="H26" s="164" t="str">
        <f>IF('2.2.3 Fallzahlen'!L8=0,"",'2.2.3 Fallzahlen'!L8)</f>
        <v/>
      </c>
      <c r="I26" s="18"/>
      <c r="J26" s="220"/>
      <c r="K26" s="220"/>
      <c r="L26" s="220"/>
      <c r="M26" s="161"/>
    </row>
    <row r="27" spans="1:13" ht="27.6" customHeight="1" x14ac:dyDescent="0.2">
      <c r="A27" s="18"/>
      <c r="C27" s="159" t="str">
        <f>IF('Allgemeine Angaben'!E27&lt;&gt;"",'Allgemeine Angaben'!E27,"")</f>
        <v/>
      </c>
      <c r="D27" s="163" t="str">
        <f>IF('Allgemeine Angaben'!G27&lt;&gt;"",'Allgemeine Angaben'!G27,"")</f>
        <v/>
      </c>
      <c r="E27" s="18"/>
      <c r="F27" s="183" t="str">
        <f>IF('2.2.3 Fallzahlen'!M9=0,"",'2.2.3 Fallzahlen'!M9)</f>
        <v/>
      </c>
      <c r="G27" s="164" t="str">
        <f>IF('2.2.3 Fallzahlen'!M7=0,"",'2.2.3 Fallzahlen'!M7)</f>
        <v/>
      </c>
      <c r="H27" s="164" t="str">
        <f>IF('2.2.3 Fallzahlen'!M8=0,"",'2.2.3 Fallzahlen'!M8)</f>
        <v/>
      </c>
      <c r="I27" s="18"/>
      <c r="J27" s="220"/>
      <c r="K27" s="220"/>
      <c r="L27" s="220"/>
      <c r="M27" s="161"/>
    </row>
    <row r="28" spans="1:13" ht="27.6" customHeight="1" thickBot="1" x14ac:dyDescent="0.25">
      <c r="A28" s="18"/>
      <c r="C28" s="160" t="str">
        <f>IF('Allgemeine Angaben'!E28&lt;&gt;"",'Allgemeine Angaben'!E28,"")</f>
        <v/>
      </c>
      <c r="D28" s="163" t="str">
        <f>IF('Allgemeine Angaben'!G28&lt;&gt;"",'Allgemeine Angaben'!G28,"")</f>
        <v/>
      </c>
      <c r="E28" s="18"/>
      <c r="F28" s="185" t="str">
        <f>IF('2.2.3 Fallzahlen'!N9=0,"",'2.2.3 Fallzahlen'!N9)</f>
        <v/>
      </c>
      <c r="G28" s="164" t="str">
        <f>IF('2.2.3 Fallzahlen'!N7=0,"",'2.2.3 Fallzahlen'!N7)</f>
        <v/>
      </c>
      <c r="H28" s="164" t="str">
        <f>IF('2.2.3 Fallzahlen'!N8=0,"",'2.2.3 Fallzahlen'!N8)</f>
        <v/>
      </c>
      <c r="I28" s="18"/>
      <c r="J28" s="220"/>
      <c r="K28" s="220"/>
      <c r="L28" s="220"/>
      <c r="M28" s="161"/>
    </row>
    <row r="29" spans="1:13" ht="13.5" customHeight="1" thickBot="1" x14ac:dyDescent="0.25">
      <c r="A29" s="18"/>
      <c r="B29" s="18"/>
      <c r="C29" s="153" t="s">
        <v>40</v>
      </c>
      <c r="D29" s="154"/>
      <c r="E29" s="18"/>
      <c r="F29" s="140">
        <f>SUM(F19:F28)</f>
        <v>0</v>
      </c>
      <c r="G29" s="72">
        <f>SUM(G19:G28)</f>
        <v>0</v>
      </c>
      <c r="H29" s="72">
        <f t="shared" ref="H29" si="0">SUM(H19:H28)</f>
        <v>0</v>
      </c>
      <c r="I29" s="18"/>
      <c r="J29" s="221"/>
      <c r="K29" s="221"/>
      <c r="L29" s="221"/>
    </row>
    <row r="30" spans="1:13" ht="13.5" customHeight="1" x14ac:dyDescent="0.2">
      <c r="A30" s="18"/>
      <c r="B30" s="18"/>
      <c r="C30" s="18"/>
      <c r="D30" s="18"/>
      <c r="E30" s="19"/>
      <c r="F30" s="19"/>
      <c r="G30" s="19"/>
      <c r="H30" s="19"/>
      <c r="I30" s="19"/>
      <c r="J30" s="24"/>
      <c r="K30" s="18"/>
      <c r="L30" s="18"/>
    </row>
    <row r="31" spans="1:13" ht="13.5" customHeight="1" x14ac:dyDescent="0.2">
      <c r="A31" s="18"/>
      <c r="B31" s="18"/>
      <c r="C31" s="18"/>
      <c r="D31" s="18"/>
      <c r="E31" s="19"/>
      <c r="F31" s="19"/>
      <c r="G31" s="19"/>
      <c r="H31" s="19"/>
      <c r="I31" s="19"/>
      <c r="J31" s="24"/>
      <c r="K31" s="18"/>
      <c r="L31" s="18"/>
    </row>
    <row r="32" spans="1:13" ht="12.75" customHeight="1" x14ac:dyDescent="0.2">
      <c r="A32" s="18"/>
      <c r="B32" s="295" t="s">
        <v>29</v>
      </c>
      <c r="C32" s="296"/>
      <c r="D32" s="299"/>
      <c r="E32" s="300"/>
      <c r="F32" s="300"/>
      <c r="G32" s="300"/>
      <c r="H32" s="300"/>
      <c r="I32" s="300"/>
      <c r="J32" s="300"/>
      <c r="K32" s="300"/>
      <c r="L32" s="301"/>
    </row>
    <row r="33" spans="1:12" x14ac:dyDescent="0.2">
      <c r="A33" s="18"/>
      <c r="B33" s="80" t="s">
        <v>94</v>
      </c>
      <c r="C33" s="18"/>
      <c r="D33" s="302"/>
      <c r="E33" s="303"/>
      <c r="F33" s="303"/>
      <c r="G33" s="303"/>
      <c r="H33" s="303"/>
      <c r="I33" s="303"/>
      <c r="J33" s="303"/>
      <c r="K33" s="303"/>
      <c r="L33" s="304"/>
    </row>
    <row r="34" spans="1:12" x14ac:dyDescent="0.2">
      <c r="A34" s="18"/>
      <c r="B34" s="67" t="s">
        <v>93</v>
      </c>
      <c r="C34" s="18"/>
      <c r="D34" s="302"/>
      <c r="E34" s="303"/>
      <c r="F34" s="303"/>
      <c r="G34" s="303"/>
      <c r="H34" s="303"/>
      <c r="I34" s="303"/>
      <c r="J34" s="303"/>
      <c r="K34" s="303"/>
      <c r="L34" s="304"/>
    </row>
    <row r="35" spans="1:12" x14ac:dyDescent="0.2">
      <c r="A35" s="18"/>
      <c r="B35" s="18"/>
      <c r="C35" s="18"/>
      <c r="D35" s="302"/>
      <c r="E35" s="303"/>
      <c r="F35" s="303"/>
      <c r="G35" s="303"/>
      <c r="H35" s="303"/>
      <c r="I35" s="303"/>
      <c r="J35" s="303"/>
      <c r="K35" s="303"/>
      <c r="L35" s="304"/>
    </row>
    <row r="36" spans="1:12" x14ac:dyDescent="0.2">
      <c r="A36" s="18"/>
      <c r="B36" s="18"/>
      <c r="C36" s="18"/>
      <c r="D36" s="302"/>
      <c r="E36" s="303"/>
      <c r="F36" s="303"/>
      <c r="G36" s="303"/>
      <c r="H36" s="303"/>
      <c r="I36" s="303"/>
      <c r="J36" s="303"/>
      <c r="K36" s="303"/>
      <c r="L36" s="304"/>
    </row>
    <row r="37" spans="1:12" x14ac:dyDescent="0.2">
      <c r="A37" s="18"/>
      <c r="B37" s="18"/>
      <c r="C37" s="18"/>
      <c r="D37" s="305"/>
      <c r="E37" s="306"/>
      <c r="F37" s="306"/>
      <c r="G37" s="306"/>
      <c r="H37" s="306"/>
      <c r="I37" s="306"/>
      <c r="J37" s="306"/>
      <c r="K37" s="306"/>
      <c r="L37" s="307"/>
    </row>
    <row r="38" spans="1:12" x14ac:dyDescent="0.2">
      <c r="A38" s="18"/>
      <c r="B38" s="18"/>
      <c r="C38" s="18"/>
      <c r="D38" s="18"/>
      <c r="E38" s="19"/>
      <c r="F38" s="19"/>
      <c r="G38" s="19"/>
      <c r="H38" s="19"/>
      <c r="I38" s="19"/>
      <c r="J38" s="19"/>
      <c r="K38" s="18"/>
      <c r="L38" s="18"/>
    </row>
    <row r="39" spans="1:12" hidden="1" x14ac:dyDescent="0.2">
      <c r="A39" s="18"/>
      <c r="B39" s="18"/>
      <c r="C39" s="18"/>
      <c r="D39" s="18"/>
      <c r="E39" s="19"/>
      <c r="F39" s="19"/>
      <c r="G39" s="19"/>
      <c r="H39" s="82"/>
      <c r="I39" s="19"/>
      <c r="J39" s="19"/>
      <c r="K39" s="18"/>
      <c r="L39" s="18"/>
    </row>
    <row r="40" spans="1:12" hidden="1" x14ac:dyDescent="0.2">
      <c r="A40" s="18"/>
      <c r="B40" s="18"/>
      <c r="C40" s="18"/>
      <c r="D40" s="18"/>
      <c r="E40" s="19"/>
      <c r="F40" s="19"/>
      <c r="G40" s="19"/>
      <c r="H40" s="19"/>
      <c r="I40" s="19"/>
      <c r="J40" s="19"/>
      <c r="K40" s="18"/>
      <c r="L40" s="18"/>
    </row>
    <row r="41" spans="1:12" hidden="1" x14ac:dyDescent="0.2">
      <c r="A41" s="18"/>
      <c r="B41" s="18"/>
      <c r="C41" s="18"/>
      <c r="D41" s="18"/>
      <c r="E41" s="19"/>
      <c r="F41" s="19"/>
      <c r="G41" s="19"/>
      <c r="H41" s="19"/>
      <c r="I41" s="19"/>
      <c r="J41" s="19"/>
      <c r="K41" s="18"/>
      <c r="L41" s="18"/>
    </row>
    <row r="42" spans="1:12" hidden="1" x14ac:dyDescent="0.2">
      <c r="A42" s="18"/>
      <c r="B42" s="18"/>
      <c r="C42" s="18"/>
      <c r="D42" s="18"/>
      <c r="E42" s="19"/>
      <c r="F42" s="19"/>
      <c r="G42" s="19"/>
      <c r="H42" s="19"/>
      <c r="I42" s="19"/>
      <c r="J42" s="19"/>
      <c r="K42" s="18"/>
      <c r="L42" s="18"/>
    </row>
    <row r="43" spans="1:12" hidden="1" x14ac:dyDescent="0.2">
      <c r="A43" s="18"/>
      <c r="B43" s="18"/>
      <c r="C43" s="18"/>
      <c r="D43" s="18"/>
      <c r="E43" s="19"/>
      <c r="F43" s="19"/>
      <c r="G43" s="19"/>
      <c r="H43" s="19"/>
      <c r="I43" s="19"/>
      <c r="J43" s="19"/>
      <c r="K43" s="18"/>
      <c r="L43" s="18"/>
    </row>
    <row r="44" spans="1:12" hidden="1" x14ac:dyDescent="0.2">
      <c r="A44" s="18"/>
      <c r="B44" s="18"/>
      <c r="C44" s="18"/>
      <c r="D44" s="18"/>
      <c r="E44" s="19"/>
      <c r="F44" s="19"/>
      <c r="G44" s="19"/>
      <c r="H44" s="19"/>
      <c r="I44" s="19"/>
      <c r="J44" s="19"/>
      <c r="K44" s="18"/>
      <c r="L44" s="18"/>
    </row>
    <row r="45" spans="1:12" hidden="1" x14ac:dyDescent="0.2">
      <c r="A45" s="18"/>
      <c r="B45" s="18"/>
      <c r="C45" s="18"/>
      <c r="D45" s="18"/>
      <c r="E45" s="19"/>
      <c r="F45" s="19"/>
      <c r="G45" s="19"/>
      <c r="H45" s="19"/>
      <c r="I45" s="19"/>
      <c r="J45" s="19"/>
      <c r="K45" s="18"/>
      <c r="L45" s="18"/>
    </row>
    <row r="46" spans="1:12" hidden="1" x14ac:dyDescent="0.2">
      <c r="A46" s="18"/>
      <c r="B46" s="18"/>
      <c r="C46" s="18"/>
      <c r="D46" s="18"/>
      <c r="E46" s="19"/>
      <c r="F46" s="19"/>
      <c r="G46" s="19"/>
      <c r="H46" s="19"/>
      <c r="I46" s="19"/>
      <c r="J46" s="19"/>
      <c r="K46" s="18"/>
      <c r="L46" s="18"/>
    </row>
    <row r="47" spans="1:12" hidden="1" x14ac:dyDescent="0.2">
      <c r="A47" s="18"/>
      <c r="B47" s="18"/>
      <c r="C47" s="18"/>
      <c r="D47" s="18"/>
      <c r="E47" s="19"/>
      <c r="F47" s="19"/>
      <c r="G47" s="19"/>
      <c r="H47" s="19"/>
      <c r="I47" s="19"/>
      <c r="J47" s="19"/>
      <c r="K47" s="18"/>
      <c r="L47" s="18"/>
    </row>
    <row r="48" spans="1:12" hidden="1" x14ac:dyDescent="0.2">
      <c r="A48" s="18"/>
      <c r="B48" s="18"/>
      <c r="C48" s="18"/>
      <c r="D48" s="18"/>
      <c r="E48" s="19"/>
      <c r="F48" s="19"/>
      <c r="G48" s="19"/>
      <c r="H48" s="19"/>
      <c r="I48" s="19"/>
      <c r="J48" s="19"/>
      <c r="K48" s="18"/>
      <c r="L48" s="18"/>
    </row>
    <row r="49" spans="1:12" hidden="1" x14ac:dyDescent="0.2">
      <c r="A49" s="18"/>
      <c r="B49" s="18"/>
      <c r="C49" s="18"/>
      <c r="D49" s="18"/>
      <c r="E49" s="19"/>
      <c r="F49" s="19"/>
      <c r="G49" s="19"/>
      <c r="H49" s="19"/>
      <c r="I49" s="19"/>
      <c r="J49" s="19"/>
      <c r="K49" s="18"/>
      <c r="L49" s="18"/>
    </row>
    <row r="50" spans="1:12" hidden="1" x14ac:dyDescent="0.2">
      <c r="A50" s="18"/>
      <c r="B50" s="18"/>
      <c r="C50" s="18"/>
      <c r="D50" s="18"/>
      <c r="E50" s="19"/>
      <c r="F50" s="19"/>
      <c r="G50" s="19"/>
      <c r="H50" s="19"/>
      <c r="I50" s="19"/>
      <c r="J50" s="19"/>
      <c r="K50" s="18"/>
      <c r="L50" s="18"/>
    </row>
    <row r="51" spans="1:12" hidden="1" x14ac:dyDescent="0.2">
      <c r="A51" s="18"/>
      <c r="B51" s="18"/>
      <c r="C51" s="18"/>
      <c r="D51" s="18"/>
      <c r="E51" s="19"/>
      <c r="F51" s="19"/>
      <c r="G51" s="19"/>
      <c r="H51" s="19"/>
      <c r="I51" s="19"/>
      <c r="J51" s="19"/>
      <c r="K51" s="18"/>
      <c r="L51" s="18"/>
    </row>
    <row r="52" spans="1:12" hidden="1" x14ac:dyDescent="0.2">
      <c r="A52" s="18"/>
      <c r="B52" s="18"/>
      <c r="C52" s="18"/>
      <c r="D52" s="18"/>
      <c r="E52" s="19"/>
      <c r="F52" s="19"/>
      <c r="G52" s="19"/>
      <c r="H52" s="19"/>
      <c r="I52" s="19"/>
      <c r="J52" s="19"/>
      <c r="K52" s="18"/>
      <c r="L52" s="18"/>
    </row>
    <row r="53" spans="1:12" hidden="1" x14ac:dyDescent="0.2">
      <c r="A53" s="18"/>
      <c r="B53" s="18"/>
      <c r="C53" s="18"/>
      <c r="D53" s="18"/>
      <c r="E53" s="19"/>
      <c r="F53" s="19"/>
      <c r="G53" s="19"/>
      <c r="H53" s="19"/>
      <c r="I53" s="19"/>
      <c r="J53" s="19"/>
      <c r="K53" s="18"/>
      <c r="L53" s="18"/>
    </row>
    <row r="54" spans="1:12" hidden="1" x14ac:dyDescent="0.2">
      <c r="A54" s="18"/>
      <c r="B54" s="18"/>
      <c r="C54" s="18"/>
      <c r="D54" s="18"/>
      <c r="E54" s="19"/>
      <c r="F54" s="19"/>
      <c r="G54" s="19"/>
      <c r="H54" s="19"/>
      <c r="I54" s="19"/>
      <c r="J54" s="19"/>
      <c r="K54" s="18"/>
      <c r="L54" s="18"/>
    </row>
    <row r="55" spans="1:12" hidden="1" x14ac:dyDescent="0.2">
      <c r="A55" s="18"/>
      <c r="B55" s="18"/>
      <c r="C55" s="18"/>
      <c r="D55" s="18"/>
      <c r="E55" s="19"/>
      <c r="F55" s="19"/>
      <c r="G55" s="19"/>
      <c r="H55" s="19"/>
      <c r="I55" s="19"/>
      <c r="J55" s="19"/>
      <c r="K55" s="18"/>
      <c r="L55" s="18"/>
    </row>
    <row r="56" spans="1:12" hidden="1" x14ac:dyDescent="0.2">
      <c r="A56" s="18"/>
      <c r="B56" s="18"/>
      <c r="C56" s="18"/>
      <c r="D56" s="18"/>
      <c r="E56" s="19"/>
      <c r="F56" s="19"/>
      <c r="G56" s="19"/>
      <c r="H56" s="19"/>
      <c r="I56" s="19"/>
      <c r="J56" s="19"/>
      <c r="K56" s="18"/>
      <c r="L56" s="18"/>
    </row>
    <row r="57" spans="1:12" hidden="1" x14ac:dyDescent="0.2">
      <c r="A57" s="18"/>
      <c r="B57" s="18"/>
      <c r="C57" s="18"/>
      <c r="D57" s="18"/>
      <c r="E57" s="19"/>
      <c r="F57" s="19"/>
      <c r="G57" s="19"/>
      <c r="H57" s="19"/>
      <c r="I57" s="19"/>
      <c r="J57" s="19"/>
      <c r="K57" s="18"/>
      <c r="L57" s="18"/>
    </row>
    <row r="58" spans="1:12" hidden="1" x14ac:dyDescent="0.2">
      <c r="A58" s="18"/>
      <c r="B58" s="18"/>
      <c r="C58" s="18"/>
      <c r="D58" s="18"/>
      <c r="E58" s="19"/>
      <c r="F58" s="19"/>
      <c r="G58" s="19"/>
      <c r="H58" s="19"/>
      <c r="I58" s="19"/>
      <c r="J58" s="19"/>
      <c r="K58" s="18"/>
      <c r="L58" s="18"/>
    </row>
    <row r="59" spans="1:12" hidden="1" x14ac:dyDescent="0.2">
      <c r="A59" s="18"/>
      <c r="B59" s="18"/>
      <c r="C59" s="18"/>
      <c r="D59" s="18"/>
      <c r="E59" s="19"/>
      <c r="F59" s="19"/>
      <c r="G59" s="19"/>
      <c r="H59" s="19"/>
      <c r="I59" s="19"/>
      <c r="J59" s="19"/>
      <c r="K59" s="18"/>
      <c r="L59" s="18"/>
    </row>
    <row r="60" spans="1:12" hidden="1" x14ac:dyDescent="0.2">
      <c r="A60" s="18"/>
      <c r="B60" s="18"/>
      <c r="C60" s="18"/>
      <c r="D60" s="18"/>
      <c r="E60" s="19"/>
      <c r="F60" s="19"/>
      <c r="G60" s="19"/>
      <c r="H60" s="19"/>
      <c r="I60" s="19"/>
      <c r="J60" s="19"/>
      <c r="K60" s="18"/>
      <c r="L60" s="18"/>
    </row>
    <row r="61" spans="1:12" hidden="1" x14ac:dyDescent="0.2">
      <c r="A61" s="18"/>
      <c r="B61" s="18"/>
      <c r="C61" s="18"/>
      <c r="D61" s="18"/>
      <c r="E61" s="19"/>
      <c r="F61" s="19"/>
      <c r="G61" s="19"/>
      <c r="H61" s="19"/>
      <c r="I61" s="19"/>
      <c r="J61" s="19"/>
      <c r="K61" s="18"/>
      <c r="L61" s="18"/>
    </row>
    <row r="62" spans="1:12" hidden="1" x14ac:dyDescent="0.2">
      <c r="A62" s="18"/>
      <c r="B62" s="18"/>
      <c r="C62" s="18"/>
      <c r="D62" s="18"/>
      <c r="E62" s="19"/>
      <c r="F62" s="19"/>
      <c r="G62" s="19"/>
      <c r="H62" s="19"/>
      <c r="I62" s="19"/>
      <c r="J62" s="19"/>
      <c r="K62" s="18"/>
      <c r="L62" s="18"/>
    </row>
    <row r="63" spans="1:12" hidden="1" x14ac:dyDescent="0.2">
      <c r="A63" s="18"/>
      <c r="B63" s="18"/>
      <c r="C63" s="18"/>
      <c r="D63" s="18"/>
      <c r="E63" s="19"/>
      <c r="F63" s="19"/>
      <c r="G63" s="19"/>
      <c r="H63" s="19"/>
      <c r="I63" s="19"/>
      <c r="J63" s="19"/>
      <c r="K63" s="18"/>
      <c r="L63" s="18"/>
    </row>
    <row r="64" spans="1:12" hidden="1" x14ac:dyDescent="0.2">
      <c r="A64" s="18"/>
      <c r="B64" s="18"/>
      <c r="C64" s="18"/>
      <c r="D64" s="18"/>
      <c r="E64" s="19"/>
      <c r="F64" s="19"/>
      <c r="G64" s="19"/>
      <c r="H64" s="19"/>
      <c r="I64" s="19"/>
      <c r="J64" s="19"/>
      <c r="K64" s="18"/>
      <c r="L64" s="18"/>
    </row>
    <row r="65" spans="1:12" hidden="1" x14ac:dyDescent="0.2">
      <c r="A65" s="18"/>
      <c r="B65" s="18"/>
      <c r="C65" s="18"/>
      <c r="D65" s="18"/>
      <c r="E65" s="19"/>
      <c r="F65" s="19"/>
      <c r="G65" s="19"/>
      <c r="H65" s="19"/>
      <c r="I65" s="19"/>
      <c r="J65" s="19"/>
      <c r="K65" s="18"/>
      <c r="L65" s="18"/>
    </row>
    <row r="66" spans="1:12" hidden="1" x14ac:dyDescent="0.2">
      <c r="A66" s="18"/>
      <c r="B66" s="18"/>
      <c r="C66" s="18"/>
      <c r="D66" s="18"/>
      <c r="E66" s="19"/>
      <c r="F66" s="19"/>
      <c r="G66" s="19"/>
      <c r="H66" s="19"/>
      <c r="I66" s="19"/>
      <c r="J66" s="19"/>
      <c r="K66" s="18"/>
      <c r="L66" s="18"/>
    </row>
    <row r="67" spans="1:12" hidden="1" x14ac:dyDescent="0.2">
      <c r="A67" s="18"/>
      <c r="B67" s="18"/>
      <c r="C67" s="18"/>
      <c r="D67" s="18"/>
      <c r="E67" s="19"/>
      <c r="F67" s="19"/>
      <c r="G67" s="19"/>
      <c r="H67" s="19"/>
      <c r="I67" s="19"/>
      <c r="J67" s="19"/>
      <c r="K67" s="18"/>
      <c r="L67" s="18"/>
    </row>
    <row r="68" spans="1:12" hidden="1" x14ac:dyDescent="0.2">
      <c r="A68" s="18"/>
      <c r="B68" s="18"/>
      <c r="C68" s="18"/>
      <c r="D68" s="18"/>
      <c r="E68" s="19"/>
      <c r="F68" s="19"/>
      <c r="G68" s="19"/>
      <c r="H68" s="19"/>
      <c r="I68" s="19"/>
      <c r="J68" s="19"/>
      <c r="K68" s="18"/>
      <c r="L68" s="18"/>
    </row>
    <row r="69" spans="1:12" hidden="1" x14ac:dyDescent="0.2">
      <c r="A69" s="18"/>
      <c r="B69" s="18"/>
      <c r="C69" s="18"/>
      <c r="D69" s="18"/>
      <c r="E69" s="19"/>
      <c r="F69" s="19"/>
      <c r="G69" s="19"/>
      <c r="H69" s="19"/>
      <c r="I69" s="19"/>
      <c r="J69" s="19"/>
      <c r="K69" s="18"/>
      <c r="L69" s="18"/>
    </row>
    <row r="70" spans="1:12" hidden="1" x14ac:dyDescent="0.2">
      <c r="A70" s="18"/>
      <c r="B70" s="18"/>
      <c r="C70" s="18"/>
      <c r="D70" s="18"/>
      <c r="E70" s="19"/>
      <c r="F70" s="19"/>
      <c r="G70" s="19"/>
      <c r="H70" s="19"/>
      <c r="I70" s="19"/>
      <c r="J70" s="19"/>
      <c r="K70" s="18"/>
      <c r="L70" s="18"/>
    </row>
    <row r="71" spans="1:12" hidden="1" x14ac:dyDescent="0.2">
      <c r="A71" s="18"/>
      <c r="B71" s="18"/>
      <c r="C71" s="18"/>
      <c r="D71" s="18"/>
      <c r="E71" s="19"/>
      <c r="F71" s="19"/>
      <c r="G71" s="19"/>
      <c r="H71" s="19"/>
      <c r="I71" s="19"/>
      <c r="J71" s="19"/>
      <c r="K71" s="18"/>
      <c r="L71" s="18"/>
    </row>
    <row r="72" spans="1:12" hidden="1" x14ac:dyDescent="0.2">
      <c r="A72" s="18"/>
      <c r="B72" s="18"/>
      <c r="C72" s="18"/>
      <c r="D72" s="18"/>
      <c r="E72" s="19"/>
      <c r="F72" s="19"/>
      <c r="G72" s="19"/>
      <c r="H72" s="19"/>
      <c r="I72" s="19"/>
      <c r="J72" s="19"/>
      <c r="K72" s="18"/>
      <c r="L72" s="18"/>
    </row>
    <row r="73" spans="1:12" hidden="1" x14ac:dyDescent="0.2">
      <c r="A73" s="18"/>
      <c r="B73" s="18"/>
      <c r="C73" s="18"/>
      <c r="D73" s="18"/>
      <c r="E73" s="19"/>
      <c r="F73" s="19"/>
      <c r="G73" s="19"/>
      <c r="H73" s="19"/>
      <c r="I73" s="19"/>
      <c r="J73" s="19"/>
      <c r="K73" s="18"/>
      <c r="L73" s="18"/>
    </row>
    <row r="74" spans="1:12" hidden="1" x14ac:dyDescent="0.2">
      <c r="A74" s="18"/>
      <c r="B74" s="18"/>
      <c r="C74" s="18"/>
      <c r="D74" s="18"/>
      <c r="E74" s="19"/>
      <c r="F74" s="19"/>
      <c r="G74" s="19"/>
      <c r="H74" s="19"/>
      <c r="I74" s="19"/>
      <c r="J74" s="19"/>
      <c r="K74" s="18"/>
      <c r="L74" s="18"/>
    </row>
    <row r="75" spans="1:12" hidden="1" x14ac:dyDescent="0.2">
      <c r="A75" s="18"/>
      <c r="B75" s="18"/>
      <c r="C75" s="18"/>
      <c r="D75" s="18"/>
      <c r="E75" s="19"/>
      <c r="F75" s="19"/>
      <c r="G75" s="19"/>
      <c r="H75" s="19"/>
      <c r="I75" s="19"/>
      <c r="J75" s="19"/>
      <c r="K75" s="18"/>
      <c r="L75" s="18"/>
    </row>
    <row r="76" spans="1:12" hidden="1" x14ac:dyDescent="0.2">
      <c r="A76" s="18"/>
      <c r="B76" s="18"/>
      <c r="C76" s="18"/>
      <c r="D76" s="18"/>
      <c r="E76" s="19"/>
      <c r="F76" s="19"/>
      <c r="G76" s="19"/>
      <c r="H76" s="19"/>
      <c r="I76" s="19"/>
      <c r="J76" s="19"/>
      <c r="K76" s="18"/>
      <c r="L76" s="18"/>
    </row>
    <row r="77" spans="1:12" hidden="1" x14ac:dyDescent="0.2">
      <c r="A77" s="18"/>
      <c r="B77" s="18"/>
      <c r="C77" s="18"/>
      <c r="D77" s="18"/>
      <c r="E77" s="19"/>
      <c r="F77" s="19"/>
      <c r="G77" s="19"/>
      <c r="H77" s="19"/>
      <c r="I77" s="19"/>
      <c r="J77" s="19"/>
      <c r="K77" s="18"/>
      <c r="L77" s="18"/>
    </row>
    <row r="78" spans="1:12" hidden="1" x14ac:dyDescent="0.2">
      <c r="A78" s="18"/>
      <c r="B78" s="18"/>
      <c r="C78" s="18"/>
      <c r="D78" s="18"/>
      <c r="E78" s="19"/>
      <c r="F78" s="19"/>
      <c r="G78" s="19"/>
      <c r="H78" s="19"/>
      <c r="I78" s="19"/>
      <c r="J78" s="19"/>
      <c r="K78" s="18"/>
      <c r="L78" s="18"/>
    </row>
    <row r="79" spans="1:12" hidden="1" x14ac:dyDescent="0.2">
      <c r="A79" s="18"/>
      <c r="B79" s="18"/>
      <c r="C79" s="18"/>
      <c r="D79" s="18"/>
      <c r="E79" s="19"/>
      <c r="F79" s="19"/>
      <c r="G79" s="19"/>
      <c r="H79" s="19"/>
      <c r="I79" s="19"/>
      <c r="J79" s="19"/>
      <c r="K79" s="18"/>
      <c r="L79" s="18"/>
    </row>
    <row r="80" spans="1:12" hidden="1" x14ac:dyDescent="0.2">
      <c r="A80" s="18"/>
      <c r="B80" s="18"/>
      <c r="C80" s="18"/>
      <c r="D80" s="18"/>
      <c r="E80" s="19"/>
      <c r="F80" s="19"/>
      <c r="G80" s="19"/>
      <c r="H80" s="19"/>
      <c r="I80" s="19"/>
      <c r="J80" s="19"/>
      <c r="K80" s="18"/>
      <c r="L80" s="18"/>
    </row>
    <row r="81" spans="1:12" hidden="1" x14ac:dyDescent="0.2">
      <c r="A81" s="18"/>
      <c r="B81" s="18"/>
      <c r="C81" s="18"/>
      <c r="D81" s="18"/>
      <c r="E81" s="19"/>
      <c r="F81" s="19"/>
      <c r="G81" s="19"/>
      <c r="H81" s="19"/>
      <c r="I81" s="19"/>
      <c r="J81" s="19"/>
      <c r="K81" s="18"/>
      <c r="L81" s="18"/>
    </row>
    <row r="82" spans="1:12" hidden="1" x14ac:dyDescent="0.2">
      <c r="A82" s="18"/>
      <c r="B82" s="18"/>
      <c r="C82" s="18"/>
      <c r="D82" s="18"/>
      <c r="E82" s="19"/>
      <c r="F82" s="19"/>
      <c r="G82" s="19"/>
      <c r="H82" s="19"/>
      <c r="I82" s="19"/>
      <c r="J82" s="19"/>
      <c r="K82" s="18"/>
      <c r="L82" s="18"/>
    </row>
    <row r="83" spans="1:12" hidden="1" x14ac:dyDescent="0.2">
      <c r="A83" s="18"/>
      <c r="B83" s="18"/>
      <c r="C83" s="18"/>
      <c r="D83" s="18"/>
      <c r="E83" s="19"/>
      <c r="F83" s="19"/>
      <c r="G83" s="19"/>
      <c r="H83" s="19"/>
      <c r="I83" s="19"/>
      <c r="J83" s="19"/>
      <c r="K83" s="18"/>
      <c r="L83" s="18"/>
    </row>
    <row r="84" spans="1:12" hidden="1" x14ac:dyDescent="0.2">
      <c r="A84" s="18"/>
      <c r="B84" s="18"/>
      <c r="C84" s="18"/>
      <c r="D84" s="18"/>
      <c r="E84" s="19"/>
      <c r="F84" s="19"/>
      <c r="G84" s="19"/>
      <c r="H84" s="19"/>
      <c r="I84" s="19"/>
      <c r="J84" s="19"/>
      <c r="K84" s="18"/>
      <c r="L84" s="18"/>
    </row>
    <row r="85" spans="1:12" hidden="1" x14ac:dyDescent="0.2">
      <c r="A85" s="18"/>
      <c r="B85" s="18"/>
      <c r="C85" s="18"/>
      <c r="D85" s="18"/>
      <c r="E85" s="19"/>
      <c r="F85" s="19"/>
      <c r="G85" s="19"/>
      <c r="H85" s="19"/>
      <c r="I85" s="19"/>
      <c r="J85" s="19"/>
      <c r="K85" s="18"/>
      <c r="L85" s="18"/>
    </row>
    <row r="86" spans="1:12" hidden="1" x14ac:dyDescent="0.2">
      <c r="A86" s="18"/>
      <c r="B86" s="18"/>
      <c r="C86" s="18"/>
      <c r="D86" s="18"/>
      <c r="E86" s="19"/>
      <c r="F86" s="19"/>
      <c r="G86" s="19"/>
      <c r="H86" s="19"/>
      <c r="I86" s="19"/>
      <c r="J86" s="19"/>
      <c r="K86" s="18"/>
      <c r="L86" s="18"/>
    </row>
    <row r="87" spans="1:12" hidden="1" x14ac:dyDescent="0.2">
      <c r="A87" s="18"/>
      <c r="B87" s="18"/>
      <c r="C87" s="18"/>
      <c r="D87" s="18"/>
      <c r="E87" s="19"/>
      <c r="F87" s="19"/>
      <c r="G87" s="19"/>
      <c r="H87" s="19"/>
      <c r="I87" s="19"/>
      <c r="J87" s="19"/>
      <c r="K87" s="18"/>
      <c r="L87" s="18"/>
    </row>
    <row r="88" spans="1:12" hidden="1" x14ac:dyDescent="0.2">
      <c r="A88" s="18"/>
      <c r="B88" s="18"/>
      <c r="C88" s="18"/>
      <c r="D88" s="18"/>
      <c r="E88" s="19"/>
      <c r="F88" s="19"/>
      <c r="G88" s="19"/>
      <c r="H88" s="19"/>
      <c r="I88" s="19"/>
      <c r="J88" s="19"/>
      <c r="K88" s="18"/>
      <c r="L88" s="18"/>
    </row>
    <row r="89" spans="1:12" hidden="1" x14ac:dyDescent="0.2">
      <c r="A89" s="18"/>
      <c r="B89" s="18"/>
      <c r="C89" s="18"/>
      <c r="D89" s="18"/>
      <c r="E89" s="19"/>
      <c r="F89" s="19"/>
      <c r="G89" s="19"/>
      <c r="H89" s="19"/>
      <c r="I89" s="19"/>
      <c r="J89" s="19"/>
      <c r="K89" s="18"/>
      <c r="L89" s="18"/>
    </row>
    <row r="90" spans="1:12" hidden="1" x14ac:dyDescent="0.2">
      <c r="A90" s="18"/>
      <c r="B90" s="18"/>
      <c r="C90" s="18"/>
      <c r="D90" s="18"/>
      <c r="E90" s="19"/>
      <c r="F90" s="19"/>
      <c r="G90" s="19"/>
      <c r="H90" s="19"/>
      <c r="I90" s="19"/>
      <c r="J90" s="19"/>
      <c r="K90" s="18"/>
      <c r="L90" s="18"/>
    </row>
    <row r="91" spans="1:12" hidden="1" x14ac:dyDescent="0.2">
      <c r="A91" s="18"/>
      <c r="B91" s="18"/>
      <c r="C91" s="18"/>
      <c r="D91" s="18"/>
      <c r="E91" s="19"/>
      <c r="F91" s="19"/>
      <c r="G91" s="19"/>
      <c r="H91" s="19"/>
      <c r="I91" s="19"/>
      <c r="J91" s="19"/>
      <c r="K91" s="18"/>
      <c r="L91" s="18"/>
    </row>
    <row r="92" spans="1:12" hidden="1" x14ac:dyDescent="0.2">
      <c r="A92" s="18"/>
      <c r="B92" s="18"/>
      <c r="C92" s="18"/>
      <c r="D92" s="18"/>
      <c r="E92" s="19"/>
      <c r="F92" s="19"/>
      <c r="G92" s="19"/>
      <c r="H92" s="19"/>
      <c r="I92" s="19"/>
      <c r="J92" s="19"/>
      <c r="K92" s="18"/>
      <c r="L92" s="18"/>
    </row>
    <row r="93" spans="1:12" hidden="1" x14ac:dyDescent="0.2">
      <c r="A93" s="18"/>
      <c r="B93" s="18"/>
      <c r="C93" s="18"/>
      <c r="D93" s="18"/>
      <c r="E93" s="19"/>
      <c r="F93" s="19"/>
      <c r="G93" s="19"/>
      <c r="H93" s="19"/>
      <c r="I93" s="19"/>
      <c r="J93" s="19"/>
      <c r="K93" s="18"/>
      <c r="L93" s="18"/>
    </row>
    <row r="94" spans="1:12" hidden="1" x14ac:dyDescent="0.2">
      <c r="A94" s="18"/>
      <c r="B94" s="18"/>
      <c r="C94" s="18"/>
      <c r="D94" s="18"/>
      <c r="E94" s="19"/>
      <c r="F94" s="19"/>
      <c r="G94" s="19"/>
      <c r="H94" s="19"/>
      <c r="I94" s="19"/>
      <c r="J94" s="19"/>
      <c r="K94" s="18"/>
      <c r="L94" s="18"/>
    </row>
    <row r="95" spans="1:12" hidden="1" x14ac:dyDescent="0.2">
      <c r="A95" s="18"/>
      <c r="B95" s="18"/>
      <c r="C95" s="18"/>
      <c r="D95" s="18"/>
      <c r="E95" s="19"/>
      <c r="F95" s="19"/>
      <c r="G95" s="19"/>
      <c r="H95" s="19"/>
      <c r="I95" s="19"/>
      <c r="J95" s="19"/>
      <c r="K95" s="18"/>
      <c r="L95" s="18"/>
    </row>
    <row r="96" spans="1:12" hidden="1" x14ac:dyDescent="0.2">
      <c r="A96" s="18"/>
      <c r="B96" s="18"/>
      <c r="C96" s="18"/>
      <c r="D96" s="18"/>
      <c r="E96" s="19"/>
      <c r="F96" s="19"/>
      <c r="G96" s="19"/>
      <c r="H96" s="19"/>
      <c r="I96" s="19"/>
      <c r="J96" s="19"/>
      <c r="K96" s="18"/>
      <c r="L96" s="18"/>
    </row>
    <row r="97" spans="1:12" hidden="1" x14ac:dyDescent="0.2">
      <c r="A97" s="18"/>
      <c r="B97" s="18"/>
      <c r="C97" s="18"/>
      <c r="D97" s="18"/>
      <c r="E97" s="19"/>
      <c r="F97" s="19"/>
      <c r="G97" s="19"/>
      <c r="H97" s="19"/>
      <c r="I97" s="19"/>
      <c r="J97" s="19"/>
      <c r="K97" s="18"/>
      <c r="L97" s="18"/>
    </row>
    <row r="98" spans="1:12" hidden="1" x14ac:dyDescent="0.2">
      <c r="A98" s="18"/>
      <c r="B98" s="18"/>
      <c r="C98" s="18"/>
      <c r="D98" s="18"/>
      <c r="E98" s="19"/>
      <c r="F98" s="19"/>
      <c r="G98" s="19"/>
      <c r="H98" s="19"/>
      <c r="I98" s="19"/>
      <c r="J98" s="19"/>
      <c r="K98" s="18"/>
      <c r="L98" s="18"/>
    </row>
    <row r="99" spans="1:12" hidden="1" x14ac:dyDescent="0.2">
      <c r="A99" s="18"/>
      <c r="B99" s="18"/>
      <c r="C99" s="18"/>
      <c r="D99" s="18"/>
      <c r="E99" s="19"/>
      <c r="F99" s="19"/>
      <c r="G99" s="19"/>
      <c r="H99" s="19"/>
      <c r="I99" s="19"/>
      <c r="J99" s="19"/>
      <c r="K99" s="18"/>
      <c r="L99" s="18"/>
    </row>
    <row r="100" spans="1:12" hidden="1" x14ac:dyDescent="0.2">
      <c r="A100" s="18"/>
      <c r="B100" s="18"/>
      <c r="C100" s="18"/>
      <c r="D100" s="18"/>
      <c r="E100" s="19"/>
      <c r="F100" s="19"/>
      <c r="G100" s="19"/>
      <c r="H100" s="19"/>
      <c r="I100" s="19"/>
      <c r="J100" s="19"/>
      <c r="K100" s="18"/>
      <c r="L100" s="18"/>
    </row>
    <row r="101" spans="1:12" hidden="1" x14ac:dyDescent="0.2">
      <c r="A101" s="18"/>
      <c r="B101" s="18"/>
      <c r="C101" s="18"/>
      <c r="D101" s="18"/>
      <c r="E101" s="19"/>
      <c r="F101" s="19"/>
      <c r="G101" s="19"/>
      <c r="H101" s="19"/>
      <c r="I101" s="19"/>
      <c r="J101" s="19"/>
      <c r="K101" s="18"/>
      <c r="L101" s="18"/>
    </row>
    <row r="102" spans="1:12" hidden="1" x14ac:dyDescent="0.2">
      <c r="A102" s="18"/>
      <c r="B102" s="18"/>
      <c r="C102" s="18"/>
      <c r="D102" s="18"/>
      <c r="E102" s="19"/>
      <c r="F102" s="19"/>
      <c r="G102" s="19"/>
      <c r="H102" s="19"/>
      <c r="I102" s="19"/>
      <c r="J102" s="19"/>
      <c r="K102" s="18"/>
      <c r="L102" s="18"/>
    </row>
    <row r="103" spans="1:12" hidden="1" x14ac:dyDescent="0.2">
      <c r="A103" s="18"/>
      <c r="B103" s="18"/>
      <c r="C103" s="18"/>
      <c r="D103" s="18"/>
      <c r="E103" s="19"/>
      <c r="F103" s="19"/>
      <c r="G103" s="19"/>
      <c r="H103" s="19"/>
      <c r="I103" s="19"/>
      <c r="J103" s="19"/>
      <c r="K103" s="18"/>
      <c r="L103" s="18"/>
    </row>
    <row r="104" spans="1:12" hidden="1" x14ac:dyDescent="0.2">
      <c r="A104" s="18"/>
      <c r="B104" s="18"/>
      <c r="C104" s="18"/>
      <c r="D104" s="18"/>
      <c r="E104" s="19"/>
      <c r="F104" s="19"/>
      <c r="G104" s="19"/>
      <c r="H104" s="19"/>
      <c r="I104" s="19"/>
      <c r="J104" s="19"/>
      <c r="K104" s="18"/>
      <c r="L104" s="18"/>
    </row>
    <row r="105" spans="1:12" hidden="1" x14ac:dyDescent="0.2">
      <c r="A105" s="18"/>
      <c r="B105" s="18"/>
      <c r="C105" s="18"/>
      <c r="D105" s="18"/>
      <c r="E105" s="19"/>
      <c r="F105" s="19"/>
      <c r="G105" s="19"/>
      <c r="H105" s="19"/>
      <c r="I105" s="19"/>
      <c r="J105" s="19"/>
      <c r="K105" s="18"/>
      <c r="L105" s="18"/>
    </row>
    <row r="106" spans="1:12" hidden="1" x14ac:dyDescent="0.2">
      <c r="A106" s="18"/>
      <c r="B106" s="18"/>
      <c r="C106" s="18"/>
      <c r="D106" s="18"/>
      <c r="E106" s="19"/>
      <c r="F106" s="19"/>
      <c r="G106" s="19"/>
      <c r="H106" s="19"/>
      <c r="I106" s="19"/>
      <c r="J106" s="19"/>
      <c r="K106" s="18"/>
      <c r="L106" s="18"/>
    </row>
    <row r="107" spans="1:12" hidden="1" x14ac:dyDescent="0.2">
      <c r="A107" s="18"/>
      <c r="B107" s="18"/>
      <c r="C107" s="18"/>
      <c r="D107" s="18"/>
      <c r="E107" s="19"/>
      <c r="F107" s="19"/>
      <c r="G107" s="19"/>
      <c r="H107" s="19"/>
      <c r="I107" s="19"/>
      <c r="J107" s="19"/>
      <c r="K107" s="18"/>
      <c r="L107" s="18"/>
    </row>
    <row r="108" spans="1:12" hidden="1" x14ac:dyDescent="0.2">
      <c r="A108" s="18"/>
      <c r="B108" s="18"/>
      <c r="C108" s="18"/>
      <c r="D108" s="18"/>
      <c r="E108" s="19"/>
      <c r="F108" s="19"/>
      <c r="G108" s="19"/>
      <c r="H108" s="19"/>
      <c r="I108" s="19"/>
      <c r="J108" s="19"/>
      <c r="K108" s="18"/>
      <c r="L108" s="18"/>
    </row>
    <row r="109" spans="1:12" hidden="1" x14ac:dyDescent="0.2">
      <c r="A109" s="18"/>
      <c r="B109" s="18"/>
      <c r="C109" s="18"/>
      <c r="D109" s="18"/>
      <c r="E109" s="19"/>
      <c r="F109" s="19"/>
      <c r="G109" s="19"/>
      <c r="H109" s="19"/>
      <c r="I109" s="19"/>
      <c r="J109" s="19"/>
      <c r="K109" s="18"/>
      <c r="L109" s="18"/>
    </row>
    <row r="110" spans="1:12" hidden="1" x14ac:dyDescent="0.2">
      <c r="A110" s="18"/>
      <c r="B110" s="18"/>
      <c r="C110" s="18"/>
      <c r="D110" s="18"/>
      <c r="E110" s="19"/>
      <c r="F110" s="19"/>
      <c r="G110" s="19"/>
      <c r="H110" s="19"/>
      <c r="I110" s="19"/>
      <c r="J110" s="19"/>
      <c r="K110" s="18"/>
      <c r="L110" s="18"/>
    </row>
    <row r="111" spans="1:12" hidden="1" x14ac:dyDescent="0.2">
      <c r="A111" s="18"/>
      <c r="B111" s="18"/>
      <c r="C111" s="18"/>
      <c r="D111" s="18"/>
      <c r="E111" s="19"/>
      <c r="F111" s="19"/>
      <c r="G111" s="19"/>
      <c r="H111" s="19"/>
      <c r="I111" s="19"/>
      <c r="J111" s="19"/>
      <c r="K111" s="18"/>
      <c r="L111" s="18"/>
    </row>
    <row r="112" spans="1:12" hidden="1" x14ac:dyDescent="0.2">
      <c r="A112" s="18"/>
      <c r="B112" s="18"/>
      <c r="C112" s="18"/>
      <c r="D112" s="18"/>
      <c r="E112" s="19"/>
      <c r="F112" s="19"/>
      <c r="G112" s="19"/>
      <c r="H112" s="19"/>
      <c r="I112" s="19"/>
      <c r="J112" s="19"/>
      <c r="K112" s="18"/>
      <c r="L112" s="18"/>
    </row>
    <row r="113" spans="1:12" hidden="1" x14ac:dyDescent="0.2">
      <c r="A113" s="18"/>
      <c r="B113" s="18"/>
      <c r="C113" s="18"/>
      <c r="D113" s="18"/>
      <c r="E113" s="19"/>
      <c r="F113" s="19"/>
      <c r="G113" s="19"/>
      <c r="H113" s="19"/>
      <c r="I113" s="19"/>
      <c r="J113" s="19"/>
      <c r="K113" s="18"/>
      <c r="L113" s="18"/>
    </row>
    <row r="114" spans="1:12" hidden="1" x14ac:dyDescent="0.2">
      <c r="A114" s="18"/>
      <c r="B114" s="18"/>
      <c r="C114" s="18"/>
      <c r="D114" s="18"/>
      <c r="E114" s="19"/>
      <c r="F114" s="19"/>
      <c r="G114" s="19"/>
      <c r="H114" s="19"/>
      <c r="I114" s="19"/>
      <c r="J114" s="19"/>
      <c r="K114" s="18"/>
      <c r="L114" s="18"/>
    </row>
    <row r="115" spans="1:12" hidden="1" x14ac:dyDescent="0.2">
      <c r="A115" s="18"/>
      <c r="B115" s="18"/>
      <c r="C115" s="18"/>
      <c r="D115" s="18"/>
      <c r="E115" s="19"/>
      <c r="F115" s="19"/>
      <c r="G115" s="19"/>
      <c r="H115" s="19"/>
      <c r="I115" s="19"/>
      <c r="J115" s="19"/>
      <c r="K115" s="18"/>
      <c r="L115" s="18"/>
    </row>
    <row r="116" spans="1:12" hidden="1" x14ac:dyDescent="0.2">
      <c r="A116" s="18"/>
      <c r="B116" s="18"/>
      <c r="C116" s="18"/>
      <c r="D116" s="18"/>
      <c r="E116" s="19"/>
      <c r="F116" s="19"/>
      <c r="G116" s="19"/>
      <c r="H116" s="19"/>
      <c r="I116" s="19"/>
      <c r="J116" s="19"/>
      <c r="K116" s="18"/>
      <c r="L116" s="18"/>
    </row>
    <row r="117" spans="1:12" hidden="1" x14ac:dyDescent="0.2">
      <c r="A117" s="18"/>
      <c r="B117" s="18"/>
      <c r="C117" s="18"/>
      <c r="D117" s="18"/>
      <c r="E117" s="19"/>
      <c r="F117" s="19"/>
      <c r="G117" s="19"/>
      <c r="H117" s="19"/>
      <c r="I117" s="19"/>
      <c r="J117" s="19"/>
      <c r="K117" s="18"/>
      <c r="L117" s="18"/>
    </row>
    <row r="118" spans="1:12" hidden="1" x14ac:dyDescent="0.2">
      <c r="A118" s="18"/>
      <c r="B118" s="18"/>
      <c r="C118" s="18"/>
      <c r="D118" s="18"/>
      <c r="E118" s="19"/>
      <c r="F118" s="19"/>
      <c r="G118" s="19"/>
      <c r="H118" s="19"/>
      <c r="I118" s="19"/>
      <c r="J118" s="19"/>
      <c r="K118" s="18"/>
      <c r="L118" s="18"/>
    </row>
    <row r="119" spans="1:12" hidden="1" x14ac:dyDescent="0.2">
      <c r="A119" s="18"/>
      <c r="B119" s="18"/>
      <c r="C119" s="18"/>
      <c r="D119" s="18"/>
      <c r="E119" s="19"/>
      <c r="F119" s="19"/>
      <c r="G119" s="19"/>
      <c r="H119" s="19"/>
      <c r="I119" s="19"/>
      <c r="J119" s="19"/>
      <c r="K119" s="18"/>
      <c r="L119" s="18"/>
    </row>
    <row r="120" spans="1:12" hidden="1" x14ac:dyDescent="0.2">
      <c r="A120" s="18"/>
      <c r="B120" s="18"/>
      <c r="C120" s="18"/>
      <c r="D120" s="18"/>
      <c r="E120" s="19"/>
      <c r="F120" s="19"/>
      <c r="G120" s="19"/>
      <c r="H120" s="19"/>
      <c r="I120" s="19"/>
      <c r="J120" s="19"/>
      <c r="K120" s="18"/>
      <c r="L120" s="18"/>
    </row>
    <row r="121" spans="1:12" hidden="1" x14ac:dyDescent="0.2">
      <c r="A121" s="18"/>
      <c r="B121" s="18"/>
      <c r="C121" s="18"/>
      <c r="D121" s="18"/>
      <c r="E121" s="19"/>
      <c r="F121" s="19"/>
      <c r="G121" s="19"/>
      <c r="H121" s="19"/>
      <c r="I121" s="19"/>
      <c r="J121" s="19"/>
      <c r="K121" s="18"/>
      <c r="L121" s="18"/>
    </row>
    <row r="122" spans="1:12" hidden="1" x14ac:dyDescent="0.2">
      <c r="A122" s="18"/>
      <c r="B122" s="18"/>
      <c r="C122" s="18"/>
      <c r="D122" s="18"/>
      <c r="E122" s="19"/>
      <c r="F122" s="19"/>
      <c r="G122" s="19"/>
      <c r="H122" s="19"/>
      <c r="I122" s="19"/>
      <c r="J122" s="19"/>
      <c r="K122" s="18"/>
      <c r="L122" s="18"/>
    </row>
    <row r="123" spans="1:12" hidden="1" x14ac:dyDescent="0.2">
      <c r="A123" s="18"/>
      <c r="B123" s="18"/>
      <c r="C123" s="18"/>
      <c r="D123" s="18"/>
      <c r="E123" s="19"/>
      <c r="F123" s="19"/>
      <c r="G123" s="19"/>
      <c r="H123" s="19"/>
      <c r="I123" s="19"/>
      <c r="J123" s="19"/>
      <c r="K123" s="18"/>
      <c r="L123" s="18"/>
    </row>
    <row r="124" spans="1:12" hidden="1" x14ac:dyDescent="0.2">
      <c r="A124" s="18"/>
      <c r="B124" s="18"/>
      <c r="C124" s="18"/>
      <c r="D124" s="18"/>
      <c r="E124" s="19"/>
      <c r="F124" s="19"/>
      <c r="G124" s="19"/>
      <c r="H124" s="19"/>
      <c r="I124" s="19"/>
      <c r="J124" s="19"/>
      <c r="K124" s="18"/>
      <c r="L124" s="18"/>
    </row>
    <row r="125" spans="1:12" hidden="1" x14ac:dyDescent="0.2">
      <c r="A125" s="18"/>
      <c r="B125" s="18"/>
      <c r="C125" s="18"/>
      <c r="D125" s="18"/>
      <c r="E125" s="19"/>
      <c r="F125" s="19"/>
      <c r="G125" s="19"/>
      <c r="H125" s="19"/>
      <c r="I125" s="19"/>
      <c r="J125" s="19"/>
      <c r="K125" s="18"/>
      <c r="L125" s="18"/>
    </row>
    <row r="126" spans="1:12" hidden="1" x14ac:dyDescent="0.2">
      <c r="A126" s="18"/>
      <c r="B126" s="18"/>
      <c r="C126" s="18"/>
      <c r="D126" s="18"/>
      <c r="E126" s="19"/>
      <c r="F126" s="19"/>
      <c r="G126" s="19"/>
      <c r="H126" s="19"/>
      <c r="I126" s="19"/>
      <c r="J126" s="19"/>
      <c r="K126" s="18"/>
      <c r="L126" s="18"/>
    </row>
    <row r="127" spans="1:12" hidden="1" x14ac:dyDescent="0.2">
      <c r="A127" s="18"/>
      <c r="B127" s="18"/>
      <c r="C127" s="18"/>
      <c r="D127" s="18"/>
      <c r="E127" s="19"/>
      <c r="F127" s="19"/>
      <c r="G127" s="19"/>
      <c r="H127" s="19"/>
      <c r="I127" s="19"/>
      <c r="J127" s="19"/>
      <c r="K127" s="18"/>
      <c r="L127" s="18"/>
    </row>
    <row r="128" spans="1:12" hidden="1" x14ac:dyDescent="0.2">
      <c r="A128" s="18"/>
      <c r="B128" s="18"/>
      <c r="C128" s="18"/>
      <c r="D128" s="18"/>
      <c r="E128" s="19"/>
      <c r="F128" s="19"/>
      <c r="G128" s="19"/>
      <c r="H128" s="19"/>
      <c r="I128" s="19"/>
      <c r="J128" s="19"/>
      <c r="K128" s="18"/>
      <c r="L128" s="18"/>
    </row>
    <row r="129" spans="1:12" hidden="1" x14ac:dyDescent="0.2">
      <c r="A129" s="18"/>
      <c r="B129" s="18"/>
      <c r="C129" s="18"/>
      <c r="D129" s="18"/>
      <c r="E129" s="19"/>
      <c r="F129" s="19"/>
      <c r="G129" s="19"/>
      <c r="H129" s="19"/>
      <c r="I129" s="19"/>
      <c r="J129" s="19"/>
      <c r="K129" s="18"/>
      <c r="L129" s="18"/>
    </row>
    <row r="130" spans="1:12" hidden="1" x14ac:dyDescent="0.2">
      <c r="A130" s="18"/>
      <c r="B130" s="18"/>
      <c r="C130" s="18"/>
      <c r="D130" s="18"/>
      <c r="E130" s="19"/>
      <c r="F130" s="19"/>
      <c r="G130" s="19"/>
      <c r="H130" s="19"/>
      <c r="I130" s="19"/>
      <c r="J130" s="19"/>
      <c r="K130" s="18"/>
      <c r="L130" s="18"/>
    </row>
    <row r="131" spans="1:12" hidden="1" x14ac:dyDescent="0.2">
      <c r="A131" s="18"/>
      <c r="B131" s="18"/>
      <c r="C131" s="18"/>
      <c r="D131" s="18"/>
      <c r="E131" s="19"/>
      <c r="F131" s="19"/>
      <c r="G131" s="19"/>
      <c r="H131" s="19"/>
      <c r="I131" s="19"/>
      <c r="J131" s="19"/>
      <c r="K131" s="18"/>
      <c r="L131" s="18"/>
    </row>
    <row r="132" spans="1:12" hidden="1" x14ac:dyDescent="0.2">
      <c r="A132" s="18"/>
      <c r="B132" s="18"/>
      <c r="C132" s="18"/>
      <c r="D132" s="18"/>
      <c r="E132" s="19"/>
      <c r="F132" s="19"/>
      <c r="G132" s="19"/>
      <c r="H132" s="19"/>
      <c r="I132" s="19"/>
      <c r="J132" s="19"/>
      <c r="K132" s="18"/>
      <c r="L132" s="18"/>
    </row>
    <row r="133" spans="1:12" hidden="1" x14ac:dyDescent="0.2">
      <c r="A133" s="18"/>
      <c r="B133" s="18"/>
      <c r="C133" s="18"/>
      <c r="D133" s="18"/>
      <c r="E133" s="19"/>
      <c r="F133" s="19"/>
      <c r="G133" s="19"/>
      <c r="H133" s="19"/>
      <c r="I133" s="19"/>
      <c r="J133" s="19"/>
      <c r="K133" s="18"/>
      <c r="L133" s="18"/>
    </row>
    <row r="134" spans="1:12" hidden="1" x14ac:dyDescent="0.2">
      <c r="A134" s="18"/>
      <c r="B134" s="18"/>
      <c r="C134" s="18"/>
      <c r="D134" s="18"/>
      <c r="E134" s="19"/>
      <c r="F134" s="19"/>
      <c r="G134" s="19"/>
      <c r="H134" s="19"/>
      <c r="I134" s="19"/>
      <c r="J134" s="19"/>
      <c r="K134" s="18"/>
      <c r="L134" s="18"/>
    </row>
    <row r="135" spans="1:12" hidden="1" x14ac:dyDescent="0.2">
      <c r="A135" s="18"/>
      <c r="B135" s="18"/>
      <c r="C135" s="18"/>
      <c r="D135" s="18"/>
      <c r="E135" s="19"/>
      <c r="F135" s="19"/>
      <c r="G135" s="19"/>
      <c r="H135" s="19"/>
      <c r="I135" s="19"/>
      <c r="J135" s="19"/>
      <c r="K135" s="18"/>
      <c r="L135" s="18"/>
    </row>
    <row r="136" spans="1:12" hidden="1" x14ac:dyDescent="0.2">
      <c r="A136" s="18"/>
      <c r="B136" s="18"/>
      <c r="C136" s="18"/>
      <c r="D136" s="18"/>
      <c r="E136" s="19"/>
      <c r="F136" s="19"/>
      <c r="G136" s="19"/>
      <c r="H136" s="19"/>
      <c r="I136" s="19"/>
      <c r="J136" s="19"/>
      <c r="K136" s="18"/>
      <c r="L136" s="18"/>
    </row>
    <row r="137" spans="1:12" hidden="1" x14ac:dyDescent="0.2">
      <c r="A137" s="18"/>
      <c r="B137" s="18"/>
      <c r="C137" s="18"/>
      <c r="D137" s="18"/>
      <c r="E137" s="19"/>
      <c r="F137" s="19"/>
      <c r="G137" s="19"/>
      <c r="H137" s="19"/>
      <c r="I137" s="19"/>
      <c r="J137" s="19"/>
      <c r="K137" s="18"/>
      <c r="L137" s="18"/>
    </row>
    <row r="138" spans="1:12" hidden="1" x14ac:dyDescent="0.2">
      <c r="A138" s="18"/>
      <c r="B138" s="18"/>
      <c r="C138" s="18"/>
      <c r="D138" s="18"/>
      <c r="E138" s="19"/>
      <c r="F138" s="19"/>
      <c r="G138" s="19"/>
      <c r="H138" s="19"/>
      <c r="I138" s="19"/>
      <c r="J138" s="19"/>
      <c r="K138" s="18"/>
      <c r="L138" s="18"/>
    </row>
    <row r="139" spans="1:12" hidden="1" x14ac:dyDescent="0.2">
      <c r="A139" s="18"/>
      <c r="B139" s="18"/>
      <c r="C139" s="18"/>
      <c r="D139" s="18"/>
      <c r="E139" s="19"/>
      <c r="F139" s="19"/>
      <c r="G139" s="19"/>
      <c r="H139" s="19"/>
      <c r="I139" s="19"/>
      <c r="J139" s="19"/>
      <c r="K139" s="18"/>
      <c r="L139" s="18"/>
    </row>
    <row r="140" spans="1:12" hidden="1" x14ac:dyDescent="0.2">
      <c r="A140" s="18"/>
      <c r="B140" s="18"/>
      <c r="C140" s="18"/>
      <c r="D140" s="18"/>
      <c r="E140" s="19"/>
      <c r="F140" s="19"/>
      <c r="G140" s="19"/>
      <c r="H140" s="19"/>
      <c r="I140" s="19"/>
      <c r="J140" s="19"/>
      <c r="K140" s="18"/>
      <c r="L140" s="18"/>
    </row>
    <row r="141" spans="1:12" hidden="1" x14ac:dyDescent="0.2">
      <c r="A141" s="18"/>
      <c r="B141" s="18"/>
      <c r="C141" s="18"/>
      <c r="D141" s="18"/>
      <c r="E141" s="19"/>
      <c r="F141" s="19"/>
      <c r="G141" s="19"/>
      <c r="H141" s="19"/>
      <c r="I141" s="19"/>
      <c r="J141" s="19"/>
      <c r="K141" s="18"/>
      <c r="L141" s="18"/>
    </row>
    <row r="142" spans="1:12" hidden="1" x14ac:dyDescent="0.2">
      <c r="A142" s="18"/>
      <c r="B142" s="18"/>
      <c r="C142" s="18"/>
      <c r="D142" s="18"/>
      <c r="E142" s="19"/>
      <c r="F142" s="19"/>
      <c r="G142" s="19"/>
      <c r="H142" s="19"/>
      <c r="I142" s="19"/>
      <c r="J142" s="19"/>
      <c r="K142" s="18"/>
      <c r="L142" s="18"/>
    </row>
    <row r="143" spans="1:12" hidden="1" x14ac:dyDescent="0.2">
      <c r="A143" s="18"/>
      <c r="B143" s="18"/>
      <c r="C143" s="18"/>
      <c r="D143" s="18"/>
      <c r="E143" s="19"/>
      <c r="F143" s="19"/>
      <c r="G143" s="19"/>
      <c r="H143" s="19"/>
      <c r="I143" s="19"/>
      <c r="J143" s="19"/>
      <c r="K143" s="18"/>
      <c r="L143" s="18"/>
    </row>
    <row r="144" spans="1:12" hidden="1" x14ac:dyDescent="0.2">
      <c r="A144" s="18"/>
      <c r="B144" s="18"/>
      <c r="C144" s="18"/>
      <c r="D144" s="18"/>
      <c r="E144" s="19"/>
      <c r="F144" s="19"/>
      <c r="G144" s="19"/>
      <c r="H144" s="19"/>
      <c r="I144" s="19"/>
      <c r="J144" s="19"/>
      <c r="K144" s="18"/>
      <c r="L144" s="18"/>
    </row>
    <row r="145" spans="1:12" hidden="1" x14ac:dyDescent="0.2">
      <c r="A145" s="18"/>
      <c r="B145" s="18"/>
      <c r="C145" s="18"/>
      <c r="D145" s="18"/>
      <c r="E145" s="19"/>
      <c r="F145" s="19"/>
      <c r="G145" s="19"/>
      <c r="H145" s="19"/>
      <c r="I145" s="19"/>
      <c r="J145" s="19"/>
      <c r="K145" s="18"/>
      <c r="L145" s="18"/>
    </row>
    <row r="146" spans="1:12" hidden="1" x14ac:dyDescent="0.2">
      <c r="A146" s="18"/>
      <c r="B146" s="18"/>
      <c r="C146" s="18"/>
      <c r="D146" s="18"/>
      <c r="E146" s="19"/>
      <c r="F146" s="19"/>
      <c r="G146" s="19"/>
      <c r="H146" s="19"/>
      <c r="I146" s="19"/>
      <c r="J146" s="19"/>
      <c r="K146" s="18"/>
      <c r="L146" s="18"/>
    </row>
    <row r="147" spans="1:12" hidden="1" x14ac:dyDescent="0.2">
      <c r="A147" s="18"/>
      <c r="B147" s="18"/>
      <c r="C147" s="18"/>
      <c r="D147" s="18"/>
      <c r="E147" s="19"/>
      <c r="F147" s="19"/>
      <c r="G147" s="19"/>
      <c r="H147" s="19"/>
      <c r="I147" s="19"/>
      <c r="J147" s="19"/>
      <c r="K147" s="18"/>
      <c r="L147" s="18"/>
    </row>
    <row r="148" spans="1:12" hidden="1" x14ac:dyDescent="0.2">
      <c r="A148" s="18"/>
      <c r="B148" s="18"/>
      <c r="C148" s="18"/>
      <c r="D148" s="18"/>
      <c r="E148" s="19"/>
      <c r="F148" s="19"/>
      <c r="G148" s="19"/>
      <c r="H148" s="19"/>
      <c r="I148" s="19"/>
      <c r="J148" s="19"/>
      <c r="K148" s="18"/>
      <c r="L148" s="18"/>
    </row>
    <row r="149" spans="1:12" hidden="1" x14ac:dyDescent="0.2">
      <c r="A149" s="18"/>
      <c r="B149" s="18"/>
      <c r="C149" s="18"/>
      <c r="D149" s="18"/>
      <c r="E149" s="19"/>
      <c r="F149" s="19"/>
      <c r="G149" s="19"/>
      <c r="H149" s="19"/>
      <c r="I149" s="19"/>
      <c r="J149" s="19"/>
      <c r="K149" s="18"/>
      <c r="L149" s="18"/>
    </row>
    <row r="150" spans="1:12" hidden="1" x14ac:dyDescent="0.2">
      <c r="A150" s="18"/>
      <c r="B150" s="18"/>
      <c r="C150" s="18"/>
      <c r="D150" s="18"/>
      <c r="E150" s="19"/>
      <c r="F150" s="19"/>
      <c r="G150" s="19"/>
      <c r="H150" s="19"/>
      <c r="I150" s="19"/>
      <c r="J150" s="19"/>
      <c r="K150" s="18"/>
      <c r="L150" s="18"/>
    </row>
    <row r="151" spans="1:12" hidden="1" x14ac:dyDescent="0.2">
      <c r="A151" s="18"/>
      <c r="B151" s="18"/>
      <c r="C151" s="18"/>
      <c r="D151" s="18"/>
      <c r="E151" s="19"/>
      <c r="F151" s="19"/>
      <c r="G151" s="19"/>
      <c r="H151" s="19"/>
      <c r="I151" s="19"/>
      <c r="J151" s="19"/>
      <c r="K151" s="18"/>
      <c r="L151" s="18"/>
    </row>
    <row r="152" spans="1:12" hidden="1" x14ac:dyDescent="0.2">
      <c r="A152" s="18"/>
      <c r="B152" s="18"/>
      <c r="C152" s="18"/>
      <c r="D152" s="18"/>
      <c r="E152" s="19"/>
      <c r="F152" s="19"/>
      <c r="G152" s="19"/>
      <c r="H152" s="19"/>
      <c r="I152" s="19"/>
      <c r="J152" s="19"/>
      <c r="K152" s="18"/>
      <c r="L152" s="18"/>
    </row>
    <row r="153" spans="1:12" hidden="1" x14ac:dyDescent="0.2">
      <c r="A153" s="18"/>
      <c r="B153" s="18"/>
      <c r="C153" s="18"/>
      <c r="D153" s="18"/>
      <c r="E153" s="19"/>
      <c r="F153" s="19"/>
      <c r="G153" s="19"/>
      <c r="H153" s="19"/>
      <c r="I153" s="19"/>
      <c r="J153" s="19"/>
      <c r="K153" s="18"/>
      <c r="L153" s="18"/>
    </row>
    <row r="154" spans="1:12" hidden="1" x14ac:dyDescent="0.2">
      <c r="A154" s="18"/>
      <c r="B154" s="18"/>
      <c r="C154" s="18"/>
      <c r="D154" s="18"/>
      <c r="E154" s="19"/>
      <c r="F154" s="19"/>
      <c r="G154" s="19"/>
      <c r="H154" s="19"/>
      <c r="I154" s="19"/>
      <c r="J154" s="19"/>
      <c r="K154" s="18"/>
      <c r="L154" s="18"/>
    </row>
    <row r="155" spans="1:12" hidden="1" x14ac:dyDescent="0.2">
      <c r="A155" s="18"/>
      <c r="B155" s="18"/>
      <c r="C155" s="18"/>
      <c r="D155" s="18"/>
      <c r="E155" s="19"/>
      <c r="F155" s="19"/>
      <c r="G155" s="19"/>
      <c r="H155" s="19"/>
      <c r="I155" s="19"/>
      <c r="J155" s="19"/>
      <c r="K155" s="18"/>
      <c r="L155" s="18"/>
    </row>
    <row r="156" spans="1:12" hidden="1" x14ac:dyDescent="0.2">
      <c r="A156" s="18"/>
      <c r="B156" s="18"/>
      <c r="C156" s="18"/>
      <c r="D156" s="18"/>
      <c r="E156" s="19"/>
      <c r="F156" s="19"/>
      <c r="G156" s="19"/>
      <c r="H156" s="19"/>
      <c r="I156" s="19"/>
      <c r="J156" s="19"/>
      <c r="K156" s="18"/>
      <c r="L156" s="18"/>
    </row>
    <row r="157" spans="1:12" hidden="1" x14ac:dyDescent="0.2">
      <c r="A157" s="18"/>
      <c r="B157" s="18"/>
      <c r="C157" s="18"/>
      <c r="D157" s="18"/>
      <c r="E157" s="19"/>
      <c r="F157" s="19"/>
      <c r="G157" s="19"/>
      <c r="H157" s="19"/>
      <c r="I157" s="19"/>
      <c r="J157" s="19"/>
      <c r="K157" s="18"/>
      <c r="L157" s="18"/>
    </row>
    <row r="158" spans="1:12" hidden="1" x14ac:dyDescent="0.2">
      <c r="A158" s="18"/>
      <c r="B158" s="18"/>
      <c r="C158" s="18"/>
      <c r="D158" s="18"/>
      <c r="E158" s="19"/>
      <c r="F158" s="19"/>
      <c r="G158" s="19"/>
      <c r="H158" s="19"/>
      <c r="I158" s="19"/>
      <c r="J158" s="19"/>
      <c r="K158" s="18"/>
      <c r="L158" s="18"/>
    </row>
    <row r="159" spans="1:12" hidden="1" x14ac:dyDescent="0.2">
      <c r="A159" s="18"/>
      <c r="B159" s="18"/>
      <c r="C159" s="18"/>
      <c r="D159" s="18"/>
      <c r="E159" s="19"/>
      <c r="F159" s="19"/>
      <c r="G159" s="19"/>
      <c r="H159" s="19"/>
      <c r="I159" s="19"/>
      <c r="J159" s="19"/>
      <c r="K159" s="18"/>
      <c r="L159" s="18"/>
    </row>
    <row r="160" spans="1:12" hidden="1" x14ac:dyDescent="0.2">
      <c r="A160" s="18"/>
      <c r="B160" s="18"/>
      <c r="C160" s="18"/>
      <c r="D160" s="18"/>
      <c r="E160" s="19"/>
      <c r="F160" s="19"/>
      <c r="G160" s="19"/>
      <c r="H160" s="19"/>
      <c r="I160" s="19"/>
      <c r="J160" s="19"/>
      <c r="K160" s="18"/>
      <c r="L160" s="18"/>
    </row>
    <row r="161" spans="1:12" hidden="1" x14ac:dyDescent="0.2">
      <c r="A161" s="18"/>
      <c r="B161" s="18"/>
      <c r="C161" s="18"/>
      <c r="D161" s="18"/>
      <c r="E161" s="19"/>
      <c r="F161" s="19"/>
      <c r="G161" s="19"/>
      <c r="H161" s="19"/>
      <c r="I161" s="19"/>
      <c r="J161" s="19"/>
      <c r="K161" s="18"/>
      <c r="L161" s="18"/>
    </row>
    <row r="162" spans="1:12" hidden="1" x14ac:dyDescent="0.2">
      <c r="A162" s="18"/>
      <c r="B162" s="18"/>
      <c r="C162" s="18"/>
      <c r="D162" s="18"/>
      <c r="E162" s="19"/>
      <c r="F162" s="19"/>
      <c r="G162" s="19"/>
      <c r="H162" s="19"/>
      <c r="I162" s="19"/>
      <c r="J162" s="19"/>
      <c r="K162" s="18"/>
      <c r="L162" s="18"/>
    </row>
    <row r="163" spans="1:12" hidden="1" x14ac:dyDescent="0.2">
      <c r="A163" s="18"/>
      <c r="B163" s="18"/>
      <c r="C163" s="18"/>
      <c r="D163" s="18"/>
      <c r="E163" s="19"/>
      <c r="F163" s="19"/>
      <c r="G163" s="19"/>
      <c r="H163" s="19"/>
      <c r="I163" s="19"/>
      <c r="J163" s="19"/>
      <c r="K163" s="18"/>
      <c r="L163" s="18"/>
    </row>
    <row r="164" spans="1:12" hidden="1" x14ac:dyDescent="0.2">
      <c r="A164" s="18"/>
      <c r="B164" s="18"/>
      <c r="C164" s="18"/>
      <c r="D164" s="18"/>
      <c r="E164" s="19"/>
      <c r="F164" s="19"/>
      <c r="G164" s="19"/>
      <c r="H164" s="19"/>
      <c r="I164" s="19"/>
      <c r="J164" s="19"/>
      <c r="K164" s="18"/>
      <c r="L164" s="18"/>
    </row>
    <row r="165" spans="1:12" hidden="1" x14ac:dyDescent="0.2">
      <c r="A165" s="18"/>
      <c r="B165" s="18"/>
      <c r="C165" s="18"/>
      <c r="D165" s="18"/>
      <c r="E165" s="19"/>
      <c r="F165" s="19"/>
      <c r="G165" s="19"/>
      <c r="H165" s="19"/>
      <c r="I165" s="19"/>
      <c r="J165" s="19"/>
      <c r="K165" s="18"/>
      <c r="L165" s="18"/>
    </row>
    <row r="166" spans="1:12" hidden="1" x14ac:dyDescent="0.2">
      <c r="A166" s="18"/>
      <c r="B166" s="18"/>
      <c r="C166" s="18"/>
      <c r="D166" s="18"/>
      <c r="E166" s="19"/>
      <c r="F166" s="19"/>
      <c r="G166" s="19"/>
      <c r="H166" s="19"/>
      <c r="I166" s="19"/>
      <c r="J166" s="19"/>
      <c r="K166" s="18"/>
      <c r="L166" s="18"/>
    </row>
    <row r="167" spans="1:12" hidden="1" x14ac:dyDescent="0.2">
      <c r="A167" s="18"/>
      <c r="B167" s="18"/>
      <c r="C167" s="18"/>
      <c r="D167" s="18"/>
      <c r="E167" s="19"/>
      <c r="F167" s="19"/>
      <c r="G167" s="19"/>
      <c r="H167" s="19"/>
      <c r="I167" s="19"/>
      <c r="J167" s="19"/>
      <c r="K167" s="18"/>
      <c r="L167" s="18"/>
    </row>
    <row r="168" spans="1:12" hidden="1" x14ac:dyDescent="0.2">
      <c r="A168" s="18"/>
      <c r="B168" s="18"/>
      <c r="C168" s="18"/>
      <c r="D168" s="18"/>
      <c r="E168" s="19"/>
      <c r="F168" s="19"/>
      <c r="G168" s="19"/>
      <c r="H168" s="19"/>
      <c r="I168" s="19"/>
      <c r="J168" s="19"/>
      <c r="K168" s="18"/>
      <c r="L168" s="18"/>
    </row>
    <row r="169" spans="1:12" hidden="1" x14ac:dyDescent="0.2">
      <c r="A169" s="18"/>
      <c r="B169" s="18"/>
      <c r="C169" s="18"/>
      <c r="D169" s="18"/>
      <c r="E169" s="19"/>
      <c r="F169" s="19"/>
      <c r="G169" s="19"/>
      <c r="H169" s="19"/>
      <c r="I169" s="19"/>
      <c r="J169" s="19"/>
      <c r="K169" s="18"/>
      <c r="L169" s="18"/>
    </row>
    <row r="170" spans="1:12" hidden="1" x14ac:dyDescent="0.2">
      <c r="A170" s="18"/>
      <c r="B170" s="18"/>
      <c r="C170" s="18"/>
      <c r="D170" s="18"/>
      <c r="E170" s="19"/>
      <c r="F170" s="19"/>
      <c r="G170" s="19"/>
      <c r="H170" s="19"/>
      <c r="I170" s="19"/>
      <c r="J170" s="19"/>
      <c r="K170" s="18"/>
      <c r="L170" s="18"/>
    </row>
    <row r="171" spans="1:12" hidden="1" x14ac:dyDescent="0.2">
      <c r="A171" s="18"/>
      <c r="B171" s="18"/>
      <c r="C171" s="18"/>
      <c r="D171" s="18"/>
      <c r="E171" s="19"/>
      <c r="F171" s="19"/>
      <c r="G171" s="19"/>
      <c r="H171" s="19"/>
      <c r="I171" s="19"/>
      <c r="J171" s="19"/>
      <c r="K171" s="18"/>
      <c r="L171" s="18"/>
    </row>
    <row r="172" spans="1:12" hidden="1" x14ac:dyDescent="0.2">
      <c r="A172" s="18"/>
      <c r="B172" s="18"/>
      <c r="C172" s="18"/>
      <c r="D172" s="18"/>
      <c r="E172" s="19"/>
      <c r="F172" s="19"/>
      <c r="G172" s="19"/>
      <c r="H172" s="19"/>
      <c r="I172" s="19"/>
      <c r="J172" s="19"/>
      <c r="K172" s="18"/>
      <c r="L172" s="18"/>
    </row>
    <row r="173" spans="1:12" hidden="1" x14ac:dyDescent="0.2">
      <c r="A173" s="18"/>
      <c r="B173" s="18"/>
      <c r="C173" s="18"/>
      <c r="D173" s="18"/>
      <c r="E173" s="19"/>
      <c r="F173" s="19"/>
      <c r="G173" s="19"/>
      <c r="H173" s="19"/>
      <c r="I173" s="19"/>
      <c r="J173" s="19"/>
      <c r="K173" s="18"/>
      <c r="L173" s="18"/>
    </row>
    <row r="174" spans="1:12" hidden="1" x14ac:dyDescent="0.2">
      <c r="A174" s="18"/>
      <c r="B174" s="18"/>
      <c r="C174" s="18"/>
      <c r="D174" s="18"/>
      <c r="E174" s="19"/>
      <c r="F174" s="19"/>
      <c r="G174" s="19"/>
      <c r="H174" s="19"/>
      <c r="I174" s="19"/>
      <c r="J174" s="19"/>
      <c r="K174" s="18"/>
      <c r="L174" s="18"/>
    </row>
    <row r="175" spans="1:12" hidden="1" x14ac:dyDescent="0.2">
      <c r="A175" s="18"/>
      <c r="B175" s="18"/>
      <c r="C175" s="18"/>
      <c r="D175" s="18"/>
      <c r="E175" s="19"/>
      <c r="F175" s="19"/>
      <c r="G175" s="19"/>
      <c r="H175" s="19"/>
      <c r="I175" s="19"/>
      <c r="J175" s="19"/>
      <c r="K175" s="18"/>
      <c r="L175" s="18"/>
    </row>
    <row r="176" spans="1:12" hidden="1" x14ac:dyDescent="0.2">
      <c r="A176" s="18"/>
      <c r="B176" s="18"/>
      <c r="C176" s="18"/>
      <c r="D176" s="18"/>
      <c r="E176" s="19"/>
      <c r="F176" s="19"/>
      <c r="G176" s="19"/>
      <c r="H176" s="19"/>
      <c r="I176" s="19"/>
      <c r="J176" s="19"/>
      <c r="K176" s="18"/>
      <c r="L176" s="18"/>
    </row>
    <row r="177" spans="1:12" hidden="1" x14ac:dyDescent="0.2">
      <c r="A177" s="18"/>
      <c r="B177" s="18"/>
      <c r="C177" s="18"/>
      <c r="D177" s="18"/>
      <c r="E177" s="19"/>
      <c r="F177" s="19"/>
      <c r="G177" s="19"/>
      <c r="H177" s="19"/>
      <c r="I177" s="19"/>
      <c r="J177" s="19"/>
      <c r="K177" s="18"/>
      <c r="L177" s="18"/>
    </row>
    <row r="178" spans="1:12" hidden="1" x14ac:dyDescent="0.2">
      <c r="A178" s="18"/>
      <c r="B178" s="18"/>
      <c r="C178" s="18"/>
      <c r="D178" s="18"/>
      <c r="E178" s="19"/>
      <c r="F178" s="19"/>
      <c r="G178" s="19"/>
      <c r="H178" s="19"/>
      <c r="I178" s="19"/>
      <c r="J178" s="19"/>
      <c r="K178" s="18"/>
      <c r="L178" s="18"/>
    </row>
    <row r="179" spans="1:12" hidden="1" x14ac:dyDescent="0.2">
      <c r="A179" s="18"/>
      <c r="B179" s="18"/>
      <c r="C179" s="18"/>
      <c r="D179" s="18"/>
      <c r="E179" s="19"/>
      <c r="F179" s="19"/>
      <c r="G179" s="19"/>
      <c r="H179" s="19"/>
      <c r="I179" s="19"/>
      <c r="J179" s="19"/>
      <c r="K179" s="18"/>
      <c r="L179" s="18"/>
    </row>
    <row r="180" spans="1:12" hidden="1" x14ac:dyDescent="0.2">
      <c r="A180" s="18"/>
      <c r="B180" s="18"/>
      <c r="C180" s="18"/>
      <c r="D180" s="18"/>
      <c r="E180" s="19"/>
      <c r="F180" s="19"/>
      <c r="G180" s="19"/>
      <c r="H180" s="19"/>
      <c r="I180" s="19"/>
      <c r="J180" s="19"/>
      <c r="K180" s="18"/>
      <c r="L180" s="18"/>
    </row>
    <row r="181" spans="1:12" hidden="1" x14ac:dyDescent="0.2">
      <c r="A181" s="18"/>
      <c r="B181" s="18"/>
      <c r="C181" s="18"/>
      <c r="D181" s="18"/>
      <c r="E181" s="19"/>
      <c r="F181" s="19"/>
      <c r="G181" s="19"/>
      <c r="H181" s="19"/>
      <c r="I181" s="19"/>
      <c r="J181" s="19"/>
      <c r="K181" s="18"/>
      <c r="L181" s="18"/>
    </row>
    <row r="182" spans="1:12" hidden="1" x14ac:dyDescent="0.2">
      <c r="A182" s="18"/>
      <c r="B182" s="18"/>
      <c r="C182" s="18"/>
      <c r="D182" s="18"/>
      <c r="E182" s="19"/>
      <c r="F182" s="19"/>
      <c r="G182" s="19"/>
      <c r="H182" s="19"/>
      <c r="I182" s="19"/>
      <c r="J182" s="19"/>
      <c r="K182" s="18"/>
      <c r="L182" s="18"/>
    </row>
    <row r="183" spans="1:12" hidden="1" x14ac:dyDescent="0.2">
      <c r="A183" s="18"/>
      <c r="B183" s="18"/>
      <c r="C183" s="18"/>
      <c r="D183" s="18"/>
      <c r="E183" s="19"/>
      <c r="F183" s="19"/>
      <c r="G183" s="19"/>
      <c r="H183" s="19"/>
      <c r="I183" s="19"/>
      <c r="J183" s="19"/>
      <c r="K183" s="18"/>
      <c r="L183" s="18"/>
    </row>
    <row r="184" spans="1:12" hidden="1" x14ac:dyDescent="0.2">
      <c r="A184" s="18"/>
      <c r="B184" s="18"/>
      <c r="C184" s="18"/>
      <c r="D184" s="18"/>
      <c r="E184" s="19"/>
      <c r="F184" s="19"/>
      <c r="G184" s="19"/>
      <c r="H184" s="19"/>
      <c r="I184" s="19"/>
      <c r="J184" s="19"/>
      <c r="K184" s="18"/>
      <c r="L184" s="18"/>
    </row>
    <row r="185" spans="1:12" hidden="1" x14ac:dyDescent="0.2">
      <c r="A185" s="18"/>
      <c r="B185" s="18"/>
      <c r="C185" s="18"/>
      <c r="D185" s="18"/>
      <c r="E185" s="19"/>
      <c r="F185" s="19"/>
      <c r="G185" s="19"/>
      <c r="H185" s="19"/>
      <c r="I185" s="19"/>
      <c r="J185" s="19"/>
      <c r="K185" s="18"/>
      <c r="L185" s="18"/>
    </row>
    <row r="186" spans="1:12" hidden="1" x14ac:dyDescent="0.2">
      <c r="A186" s="18"/>
      <c r="B186" s="18"/>
      <c r="C186" s="18"/>
      <c r="D186" s="18"/>
      <c r="E186" s="19"/>
      <c r="F186" s="19"/>
      <c r="G186" s="19"/>
      <c r="H186" s="19"/>
      <c r="I186" s="19"/>
      <c r="J186" s="19"/>
      <c r="K186" s="18"/>
      <c r="L186" s="18"/>
    </row>
    <row r="187" spans="1:12" hidden="1" x14ac:dyDescent="0.2">
      <c r="A187" s="18"/>
      <c r="B187" s="18"/>
      <c r="C187" s="18"/>
      <c r="D187" s="18"/>
      <c r="E187" s="19"/>
      <c r="F187" s="19"/>
      <c r="G187" s="19"/>
      <c r="H187" s="19"/>
      <c r="I187" s="19"/>
      <c r="J187" s="19"/>
      <c r="K187" s="18"/>
      <c r="L187" s="18"/>
    </row>
    <row r="188" spans="1:12" hidden="1" x14ac:dyDescent="0.2">
      <c r="A188" s="18"/>
      <c r="B188" s="18"/>
      <c r="C188" s="18"/>
      <c r="D188" s="18"/>
      <c r="E188" s="19"/>
      <c r="F188" s="19"/>
      <c r="G188" s="19"/>
      <c r="H188" s="19"/>
      <c r="I188" s="19"/>
      <c r="J188" s="19"/>
      <c r="K188" s="18"/>
      <c r="L188" s="18"/>
    </row>
    <row r="189" spans="1:12" hidden="1" x14ac:dyDescent="0.2">
      <c r="A189" s="18"/>
      <c r="B189" s="18"/>
      <c r="C189" s="18"/>
      <c r="D189" s="18"/>
      <c r="E189" s="19"/>
      <c r="F189" s="19"/>
      <c r="G189" s="19"/>
      <c r="H189" s="19"/>
      <c r="I189" s="19"/>
      <c r="J189" s="19"/>
      <c r="K189" s="18"/>
      <c r="L189" s="18"/>
    </row>
    <row r="190" spans="1:12" hidden="1" x14ac:dyDescent="0.2">
      <c r="A190" s="18"/>
      <c r="B190" s="18"/>
      <c r="C190" s="18"/>
      <c r="D190" s="18"/>
      <c r="E190" s="19"/>
      <c r="F190" s="19"/>
      <c r="G190" s="19"/>
      <c r="H190" s="19"/>
      <c r="I190" s="19"/>
      <c r="J190" s="19"/>
      <c r="K190" s="18"/>
      <c r="L190" s="18"/>
    </row>
    <row r="191" spans="1:12" hidden="1" x14ac:dyDescent="0.2">
      <c r="A191" s="18"/>
      <c r="B191" s="18"/>
      <c r="C191" s="18"/>
      <c r="D191" s="18"/>
      <c r="E191" s="19"/>
      <c r="F191" s="19"/>
      <c r="G191" s="19"/>
      <c r="H191" s="19"/>
      <c r="I191" s="19"/>
      <c r="J191" s="19"/>
      <c r="K191" s="18"/>
      <c r="L191" s="18"/>
    </row>
    <row r="192" spans="1:12" hidden="1" x14ac:dyDescent="0.2">
      <c r="A192" s="18"/>
      <c r="B192" s="18"/>
      <c r="C192" s="18"/>
      <c r="D192" s="18"/>
      <c r="E192" s="19"/>
      <c r="F192" s="19"/>
      <c r="G192" s="19"/>
      <c r="H192" s="19"/>
      <c r="I192" s="19"/>
      <c r="J192" s="19"/>
      <c r="K192" s="18"/>
      <c r="L192" s="18"/>
    </row>
    <row r="193" spans="1:12" hidden="1" x14ac:dyDescent="0.2">
      <c r="A193" s="18"/>
      <c r="B193" s="18"/>
      <c r="C193" s="18"/>
      <c r="D193" s="18"/>
      <c r="E193" s="19"/>
      <c r="F193" s="19"/>
      <c r="G193" s="19"/>
      <c r="H193" s="19"/>
      <c r="I193" s="19"/>
      <c r="J193" s="19"/>
      <c r="K193" s="18"/>
      <c r="L193" s="18"/>
    </row>
    <row r="194" spans="1:12" hidden="1" x14ac:dyDescent="0.2">
      <c r="A194" s="18"/>
      <c r="B194" s="18"/>
      <c r="C194" s="18"/>
      <c r="D194" s="18"/>
      <c r="E194" s="19"/>
      <c r="F194" s="19"/>
      <c r="G194" s="19"/>
      <c r="H194" s="19"/>
      <c r="I194" s="19"/>
      <c r="J194" s="19"/>
      <c r="K194" s="18"/>
      <c r="L194" s="18"/>
    </row>
    <row r="195" spans="1:12" hidden="1" x14ac:dyDescent="0.2">
      <c r="A195" s="18"/>
      <c r="B195" s="18"/>
      <c r="C195" s="18"/>
      <c r="D195" s="18"/>
      <c r="E195" s="19"/>
      <c r="F195" s="19"/>
      <c r="G195" s="19"/>
      <c r="H195" s="19"/>
      <c r="I195" s="19"/>
      <c r="J195" s="19"/>
      <c r="K195" s="18"/>
      <c r="L195" s="18"/>
    </row>
    <row r="196" spans="1:12" hidden="1" x14ac:dyDescent="0.2">
      <c r="A196" s="18"/>
      <c r="B196" s="18"/>
      <c r="C196" s="18"/>
      <c r="D196" s="18"/>
      <c r="E196" s="19"/>
      <c r="F196" s="19"/>
      <c r="G196" s="19"/>
      <c r="H196" s="19"/>
      <c r="I196" s="19"/>
      <c r="J196" s="19"/>
      <c r="K196" s="18"/>
      <c r="L196" s="18"/>
    </row>
    <row r="197" spans="1:12" hidden="1" x14ac:dyDescent="0.2">
      <c r="A197" s="18"/>
      <c r="B197" s="18"/>
      <c r="C197" s="18"/>
      <c r="D197" s="18"/>
      <c r="E197" s="19"/>
      <c r="F197" s="19"/>
      <c r="G197" s="19"/>
      <c r="H197" s="19"/>
      <c r="I197" s="19"/>
      <c r="J197" s="19"/>
      <c r="K197" s="18"/>
      <c r="L197" s="18"/>
    </row>
    <row r="198" spans="1:12" hidden="1" x14ac:dyDescent="0.2">
      <c r="A198" s="18"/>
      <c r="B198" s="18"/>
      <c r="C198" s="18"/>
      <c r="D198" s="18"/>
      <c r="E198" s="19"/>
      <c r="F198" s="19"/>
      <c r="G198" s="19"/>
      <c r="H198" s="19"/>
      <c r="I198" s="19"/>
      <c r="J198" s="19"/>
      <c r="K198" s="18"/>
      <c r="L198" s="18"/>
    </row>
    <row r="199" spans="1:12" hidden="1" x14ac:dyDescent="0.2">
      <c r="A199" s="18"/>
      <c r="B199" s="18"/>
      <c r="C199" s="18"/>
      <c r="D199" s="18"/>
      <c r="E199" s="19"/>
      <c r="F199" s="19"/>
      <c r="G199" s="19"/>
      <c r="H199" s="19"/>
      <c r="I199" s="19"/>
      <c r="J199" s="19"/>
      <c r="K199" s="18"/>
      <c r="L199" s="18"/>
    </row>
    <row r="200" spans="1:12" hidden="1" x14ac:dyDescent="0.2">
      <c r="A200" s="18"/>
      <c r="B200" s="18"/>
      <c r="C200" s="18"/>
      <c r="D200" s="18"/>
      <c r="E200" s="19"/>
      <c r="F200" s="19"/>
      <c r="G200" s="19"/>
      <c r="H200" s="19"/>
      <c r="I200" s="19"/>
      <c r="J200" s="19"/>
      <c r="K200" s="18"/>
      <c r="L200" s="18"/>
    </row>
    <row r="201" spans="1:12" hidden="1" x14ac:dyDescent="0.2">
      <c r="A201" s="18"/>
      <c r="B201" s="18"/>
      <c r="C201" s="18"/>
      <c r="D201" s="18"/>
      <c r="E201" s="19"/>
      <c r="F201" s="19"/>
      <c r="G201" s="19"/>
      <c r="H201" s="19"/>
      <c r="I201" s="19"/>
      <c r="J201" s="19"/>
      <c r="K201" s="18"/>
      <c r="L201" s="18"/>
    </row>
    <row r="202" spans="1:12" hidden="1" x14ac:dyDescent="0.2">
      <c r="A202" s="18"/>
      <c r="B202" s="18"/>
      <c r="C202" s="18"/>
      <c r="D202" s="18"/>
      <c r="E202" s="19"/>
      <c r="F202" s="19"/>
      <c r="G202" s="19"/>
      <c r="H202" s="19"/>
      <c r="I202" s="19"/>
      <c r="J202" s="19"/>
      <c r="K202" s="18"/>
      <c r="L202" s="18"/>
    </row>
    <row r="203" spans="1:12" hidden="1" x14ac:dyDescent="0.2">
      <c r="A203" s="18"/>
      <c r="B203" s="18"/>
      <c r="C203" s="18"/>
      <c r="D203" s="18"/>
      <c r="E203" s="19"/>
      <c r="F203" s="19"/>
      <c r="G203" s="19"/>
      <c r="H203" s="19"/>
      <c r="I203" s="19"/>
      <c r="J203" s="19"/>
      <c r="K203" s="18"/>
      <c r="L203" s="18"/>
    </row>
    <row r="204" spans="1:12" hidden="1" x14ac:dyDescent="0.2">
      <c r="A204" s="18"/>
      <c r="B204" s="18"/>
      <c r="C204" s="18"/>
      <c r="D204" s="18"/>
      <c r="E204" s="19"/>
      <c r="F204" s="19"/>
      <c r="G204" s="19"/>
      <c r="H204" s="19"/>
      <c r="I204" s="19"/>
      <c r="J204" s="19"/>
      <c r="K204" s="18"/>
      <c r="L204" s="18"/>
    </row>
    <row r="205" spans="1:12" hidden="1" x14ac:dyDescent="0.2">
      <c r="A205" s="18"/>
      <c r="B205" s="18"/>
      <c r="C205" s="18"/>
      <c r="D205" s="18"/>
      <c r="E205" s="19"/>
      <c r="F205" s="19"/>
      <c r="G205" s="19"/>
      <c r="H205" s="19"/>
      <c r="I205" s="19"/>
      <c r="J205" s="19"/>
      <c r="K205" s="18"/>
      <c r="L205" s="18"/>
    </row>
    <row r="206" spans="1:12" hidden="1" x14ac:dyDescent="0.2">
      <c r="A206" s="18"/>
      <c r="B206" s="18"/>
      <c r="C206" s="18"/>
      <c r="D206" s="18"/>
      <c r="E206" s="19"/>
      <c r="F206" s="19"/>
      <c r="G206" s="19"/>
      <c r="H206" s="19"/>
      <c r="I206" s="19"/>
      <c r="J206" s="19"/>
      <c r="K206" s="18"/>
      <c r="L206" s="18"/>
    </row>
    <row r="207" spans="1:12" hidden="1" x14ac:dyDescent="0.2">
      <c r="A207" s="18"/>
      <c r="B207" s="18"/>
      <c r="C207" s="18"/>
      <c r="D207" s="18"/>
      <c r="E207" s="19"/>
      <c r="F207" s="19"/>
      <c r="G207" s="19"/>
      <c r="H207" s="19"/>
      <c r="I207" s="19"/>
      <c r="J207" s="19"/>
      <c r="K207" s="18"/>
      <c r="L207" s="18"/>
    </row>
    <row r="208" spans="1:12" hidden="1" x14ac:dyDescent="0.2">
      <c r="A208" s="18"/>
      <c r="B208" s="18"/>
      <c r="C208" s="18"/>
      <c r="D208" s="18"/>
      <c r="E208" s="19"/>
      <c r="F208" s="19"/>
      <c r="G208" s="19"/>
      <c r="H208" s="19"/>
      <c r="I208" s="19"/>
      <c r="J208" s="19"/>
      <c r="K208" s="18"/>
      <c r="L208" s="18"/>
    </row>
    <row r="209" spans="1:12" hidden="1" x14ac:dyDescent="0.2">
      <c r="A209" s="18"/>
      <c r="B209" s="18"/>
      <c r="C209" s="18"/>
      <c r="D209" s="18"/>
      <c r="E209" s="19"/>
      <c r="F209" s="19"/>
      <c r="G209" s="19"/>
      <c r="H209" s="19"/>
      <c r="I209" s="19"/>
      <c r="J209" s="19"/>
      <c r="K209" s="18"/>
      <c r="L209" s="18"/>
    </row>
    <row r="210" spans="1:12" hidden="1" x14ac:dyDescent="0.2">
      <c r="A210" s="18"/>
      <c r="B210" s="18"/>
      <c r="C210" s="18"/>
      <c r="D210" s="18"/>
      <c r="E210" s="19"/>
      <c r="F210" s="19"/>
      <c r="G210" s="19"/>
      <c r="H210" s="19"/>
      <c r="I210" s="19"/>
      <c r="J210" s="19"/>
      <c r="K210" s="18"/>
      <c r="L210" s="18"/>
    </row>
    <row r="211" spans="1:12" hidden="1" x14ac:dyDescent="0.2">
      <c r="A211" s="18"/>
      <c r="B211" s="18"/>
      <c r="C211" s="18"/>
      <c r="D211" s="18"/>
      <c r="E211" s="19"/>
      <c r="F211" s="19"/>
      <c r="G211" s="19"/>
      <c r="H211" s="19"/>
      <c r="I211" s="19"/>
      <c r="J211" s="19"/>
      <c r="K211" s="18"/>
      <c r="L211" s="18"/>
    </row>
    <row r="212" spans="1:12" hidden="1" x14ac:dyDescent="0.2">
      <c r="A212" s="18"/>
      <c r="B212" s="18"/>
      <c r="C212" s="18"/>
      <c r="D212" s="18"/>
      <c r="E212" s="19"/>
      <c r="F212" s="19"/>
      <c r="G212" s="19"/>
      <c r="H212" s="19"/>
      <c r="I212" s="19"/>
      <c r="J212" s="19"/>
      <c r="K212" s="18"/>
      <c r="L212" s="18"/>
    </row>
    <row r="213" spans="1:12" hidden="1" x14ac:dyDescent="0.2">
      <c r="A213" s="18"/>
      <c r="B213" s="18"/>
      <c r="C213" s="18"/>
      <c r="D213" s="18"/>
      <c r="E213" s="19"/>
      <c r="F213" s="19"/>
      <c r="G213" s="19"/>
      <c r="H213" s="19"/>
      <c r="I213" s="19"/>
      <c r="J213" s="19"/>
      <c r="K213" s="18"/>
      <c r="L213" s="18"/>
    </row>
    <row r="214" spans="1:12" hidden="1" x14ac:dyDescent="0.2">
      <c r="A214" s="18"/>
      <c r="B214" s="18"/>
      <c r="C214" s="18"/>
      <c r="D214" s="18"/>
      <c r="E214" s="19"/>
      <c r="F214" s="19"/>
      <c r="G214" s="19"/>
      <c r="H214" s="19"/>
      <c r="I214" s="19"/>
      <c r="J214" s="19"/>
      <c r="K214" s="18"/>
      <c r="L214" s="18"/>
    </row>
    <row r="215" spans="1:12" hidden="1" x14ac:dyDescent="0.2">
      <c r="A215" s="18"/>
      <c r="B215" s="18"/>
      <c r="C215" s="18"/>
      <c r="D215" s="18"/>
      <c r="E215" s="19"/>
      <c r="F215" s="19"/>
      <c r="G215" s="19"/>
      <c r="H215" s="19"/>
      <c r="I215" s="19"/>
      <c r="J215" s="19"/>
      <c r="K215" s="18"/>
      <c r="L215" s="18"/>
    </row>
    <row r="216" spans="1:12" hidden="1" x14ac:dyDescent="0.2">
      <c r="A216" s="18"/>
      <c r="B216" s="18"/>
      <c r="C216" s="18"/>
      <c r="D216" s="18"/>
      <c r="E216" s="19"/>
      <c r="F216" s="19"/>
      <c r="G216" s="19"/>
      <c r="H216" s="19"/>
      <c r="I216" s="19"/>
      <c r="J216" s="19"/>
      <c r="K216" s="18"/>
      <c r="L216" s="18"/>
    </row>
    <row r="217" spans="1:12" hidden="1" x14ac:dyDescent="0.2">
      <c r="A217" s="18"/>
      <c r="B217" s="18"/>
      <c r="C217" s="18"/>
      <c r="D217" s="18"/>
      <c r="E217" s="19"/>
      <c r="F217" s="19"/>
      <c r="G217" s="19"/>
      <c r="H217" s="19"/>
      <c r="I217" s="19"/>
      <c r="J217" s="19"/>
      <c r="K217" s="18"/>
      <c r="L217" s="18"/>
    </row>
    <row r="218" spans="1:12" hidden="1" x14ac:dyDescent="0.2">
      <c r="A218" s="18"/>
      <c r="B218" s="18"/>
      <c r="C218" s="18"/>
      <c r="D218" s="18"/>
      <c r="E218" s="19"/>
      <c r="F218" s="19"/>
      <c r="G218" s="19"/>
      <c r="H218" s="19"/>
      <c r="I218" s="19"/>
      <c r="J218" s="19"/>
      <c r="K218" s="18"/>
      <c r="L218" s="18"/>
    </row>
    <row r="219" spans="1:12" hidden="1" x14ac:dyDescent="0.2">
      <c r="A219" s="18"/>
      <c r="B219" s="18"/>
      <c r="C219" s="18"/>
      <c r="D219" s="18"/>
      <c r="E219" s="19"/>
      <c r="F219" s="19"/>
      <c r="G219" s="19"/>
      <c r="H219" s="19"/>
      <c r="I219" s="19"/>
      <c r="J219" s="19"/>
      <c r="K219" s="18"/>
      <c r="L219" s="18"/>
    </row>
    <row r="220" spans="1:12" hidden="1" x14ac:dyDescent="0.2">
      <c r="A220" s="18"/>
      <c r="B220" s="18"/>
      <c r="C220" s="18"/>
      <c r="D220" s="18"/>
      <c r="E220" s="19"/>
      <c r="F220" s="19"/>
      <c r="G220" s="19"/>
      <c r="H220" s="19"/>
      <c r="I220" s="19"/>
      <c r="J220" s="19"/>
      <c r="K220" s="18"/>
      <c r="L220" s="18"/>
    </row>
    <row r="221" spans="1:12" hidden="1" x14ac:dyDescent="0.2">
      <c r="A221" s="18"/>
      <c r="B221" s="18"/>
      <c r="C221" s="18"/>
      <c r="D221" s="18"/>
      <c r="E221" s="19"/>
      <c r="F221" s="19"/>
      <c r="G221" s="19"/>
      <c r="H221" s="19"/>
      <c r="I221" s="19"/>
      <c r="J221" s="19"/>
      <c r="K221" s="18"/>
      <c r="L221" s="18"/>
    </row>
    <row r="222" spans="1:12" hidden="1" x14ac:dyDescent="0.2">
      <c r="A222" s="18"/>
      <c r="B222" s="18"/>
      <c r="C222" s="18"/>
      <c r="D222" s="18"/>
      <c r="E222" s="19"/>
      <c r="F222" s="19"/>
      <c r="G222" s="19"/>
      <c r="H222" s="19"/>
      <c r="I222" s="19"/>
      <c r="J222" s="19"/>
      <c r="K222" s="18"/>
      <c r="L222" s="18"/>
    </row>
    <row r="223" spans="1:12" hidden="1" x14ac:dyDescent="0.2">
      <c r="A223" s="18"/>
      <c r="B223" s="18"/>
      <c r="C223" s="18"/>
      <c r="D223" s="18"/>
      <c r="E223" s="19"/>
      <c r="F223" s="19"/>
      <c r="G223" s="19"/>
      <c r="H223" s="19"/>
      <c r="I223" s="19"/>
      <c r="J223" s="19"/>
      <c r="K223" s="18"/>
      <c r="L223" s="18"/>
    </row>
    <row r="224" spans="1:12" hidden="1" x14ac:dyDescent="0.2">
      <c r="A224" s="18"/>
      <c r="B224" s="18"/>
      <c r="C224" s="18"/>
      <c r="D224" s="18"/>
      <c r="E224" s="19"/>
      <c r="F224" s="19"/>
      <c r="G224" s="19"/>
      <c r="H224" s="19"/>
      <c r="I224" s="19"/>
      <c r="J224" s="19"/>
      <c r="K224" s="18"/>
      <c r="L224" s="18"/>
    </row>
    <row r="225" spans="1:12" hidden="1" x14ac:dyDescent="0.2">
      <c r="A225" s="18"/>
      <c r="B225" s="18"/>
      <c r="C225" s="18"/>
      <c r="D225" s="18"/>
      <c r="E225" s="19"/>
      <c r="F225" s="19"/>
      <c r="G225" s="19"/>
      <c r="H225" s="19"/>
      <c r="I225" s="19"/>
      <c r="J225" s="19"/>
      <c r="K225" s="18"/>
      <c r="L225" s="18"/>
    </row>
    <row r="226" spans="1:12" hidden="1" x14ac:dyDescent="0.2">
      <c r="A226" s="18"/>
      <c r="B226" s="18"/>
      <c r="C226" s="18"/>
      <c r="D226" s="18"/>
      <c r="E226" s="19"/>
      <c r="F226" s="19"/>
      <c r="G226" s="19"/>
      <c r="H226" s="19"/>
      <c r="I226" s="19"/>
      <c r="J226" s="19"/>
      <c r="K226" s="18"/>
      <c r="L226" s="18"/>
    </row>
    <row r="227" spans="1:12" hidden="1" x14ac:dyDescent="0.2">
      <c r="A227" s="18"/>
      <c r="B227" s="18"/>
      <c r="C227" s="18"/>
      <c r="D227" s="18"/>
      <c r="E227" s="19"/>
      <c r="F227" s="19"/>
      <c r="G227" s="19"/>
      <c r="H227" s="19"/>
      <c r="I227" s="19"/>
      <c r="J227" s="19"/>
      <c r="K227" s="18"/>
      <c r="L227" s="18"/>
    </row>
    <row r="228" spans="1:12" hidden="1" x14ac:dyDescent="0.2">
      <c r="A228" s="18"/>
      <c r="B228" s="18"/>
      <c r="C228" s="18"/>
      <c r="D228" s="18"/>
      <c r="E228" s="19"/>
      <c r="F228" s="19"/>
      <c r="G228" s="19"/>
      <c r="H228" s="19"/>
      <c r="I228" s="19"/>
      <c r="J228" s="19"/>
      <c r="K228" s="18"/>
      <c r="L228" s="18"/>
    </row>
    <row r="229" spans="1:12" hidden="1" x14ac:dyDescent="0.2">
      <c r="A229" s="18"/>
      <c r="B229" s="18"/>
      <c r="C229" s="18"/>
      <c r="D229" s="18"/>
      <c r="E229" s="19"/>
      <c r="F229" s="19"/>
      <c r="G229" s="19"/>
      <c r="H229" s="19"/>
      <c r="I229" s="19"/>
      <c r="J229" s="19"/>
      <c r="K229" s="18"/>
      <c r="L229" s="18"/>
    </row>
    <row r="230" spans="1:12" hidden="1" x14ac:dyDescent="0.2">
      <c r="A230" s="18"/>
      <c r="B230" s="18"/>
      <c r="C230" s="18"/>
      <c r="D230" s="18"/>
      <c r="E230" s="19"/>
      <c r="F230" s="19"/>
      <c r="G230" s="19"/>
      <c r="H230" s="19"/>
      <c r="I230" s="19"/>
      <c r="J230" s="19"/>
      <c r="K230" s="18"/>
      <c r="L230" s="18"/>
    </row>
    <row r="231" spans="1:12" hidden="1" x14ac:dyDescent="0.2">
      <c r="A231" s="18"/>
      <c r="B231" s="18"/>
      <c r="C231" s="18"/>
      <c r="D231" s="18"/>
      <c r="E231" s="19"/>
      <c r="F231" s="19"/>
      <c r="G231" s="19"/>
      <c r="H231" s="19"/>
      <c r="I231" s="19"/>
      <c r="J231" s="19"/>
      <c r="K231" s="18"/>
      <c r="L231" s="18"/>
    </row>
    <row r="232" spans="1:12" hidden="1" x14ac:dyDescent="0.2">
      <c r="A232" s="18"/>
      <c r="B232" s="18"/>
      <c r="C232" s="18"/>
      <c r="D232" s="18"/>
      <c r="E232" s="19"/>
      <c r="F232" s="19"/>
      <c r="G232" s="19"/>
      <c r="H232" s="19"/>
      <c r="I232" s="19"/>
      <c r="J232" s="19"/>
      <c r="K232" s="18"/>
      <c r="L232" s="18"/>
    </row>
    <row r="233" spans="1:12" hidden="1" x14ac:dyDescent="0.2">
      <c r="A233" s="18"/>
      <c r="B233" s="18"/>
      <c r="C233" s="18"/>
      <c r="D233" s="18"/>
      <c r="E233" s="19"/>
      <c r="F233" s="19"/>
      <c r="G233" s="19"/>
      <c r="H233" s="19"/>
      <c r="I233" s="19"/>
      <c r="J233" s="19"/>
      <c r="K233" s="18"/>
      <c r="L233" s="18"/>
    </row>
    <row r="234" spans="1:12" hidden="1" x14ac:dyDescent="0.2">
      <c r="A234" s="18"/>
      <c r="B234" s="18"/>
      <c r="C234" s="18"/>
      <c r="D234" s="18"/>
      <c r="E234" s="19"/>
      <c r="F234" s="19"/>
      <c r="G234" s="19"/>
      <c r="H234" s="19"/>
      <c r="I234" s="19"/>
      <c r="J234" s="19"/>
      <c r="K234" s="18"/>
      <c r="L234" s="18"/>
    </row>
    <row r="235" spans="1:12" hidden="1" x14ac:dyDescent="0.2">
      <c r="A235" s="18"/>
      <c r="B235" s="18"/>
      <c r="C235" s="18"/>
      <c r="D235" s="18"/>
      <c r="E235" s="19"/>
      <c r="F235" s="19"/>
      <c r="G235" s="19"/>
      <c r="H235" s="19"/>
      <c r="I235" s="19"/>
      <c r="J235" s="19"/>
      <c r="K235" s="18"/>
      <c r="L235" s="18"/>
    </row>
    <row r="236" spans="1:12" hidden="1" x14ac:dyDescent="0.2">
      <c r="A236" s="18"/>
      <c r="B236" s="18"/>
      <c r="C236" s="18"/>
      <c r="D236" s="18"/>
      <c r="E236" s="19"/>
      <c r="F236" s="19"/>
      <c r="G236" s="19"/>
      <c r="H236" s="19"/>
      <c r="I236" s="19"/>
      <c r="J236" s="19"/>
      <c r="K236" s="18"/>
      <c r="L236" s="18"/>
    </row>
    <row r="237" spans="1:12" hidden="1" x14ac:dyDescent="0.2">
      <c r="A237" s="18"/>
      <c r="B237" s="18"/>
      <c r="C237" s="18"/>
      <c r="D237" s="18"/>
      <c r="E237" s="19"/>
      <c r="F237" s="19"/>
      <c r="G237" s="19"/>
      <c r="H237" s="19"/>
      <c r="I237" s="19"/>
      <c r="J237" s="19"/>
      <c r="K237" s="18"/>
      <c r="L237" s="18"/>
    </row>
    <row r="238" spans="1:12" hidden="1" x14ac:dyDescent="0.2">
      <c r="A238" s="18"/>
      <c r="B238" s="18"/>
      <c r="C238" s="18"/>
      <c r="D238" s="18"/>
      <c r="E238" s="19"/>
      <c r="F238" s="19"/>
      <c r="G238" s="19"/>
      <c r="H238" s="19"/>
      <c r="I238" s="19"/>
      <c r="J238" s="19"/>
      <c r="K238" s="18"/>
      <c r="L238" s="18"/>
    </row>
    <row r="239" spans="1:12" hidden="1" x14ac:dyDescent="0.2">
      <c r="A239" s="18"/>
      <c r="B239" s="18"/>
      <c r="C239" s="18"/>
      <c r="D239" s="18"/>
      <c r="E239" s="19"/>
      <c r="F239" s="19"/>
      <c r="G239" s="19"/>
      <c r="H239" s="19"/>
      <c r="I239" s="19"/>
      <c r="J239" s="19"/>
      <c r="K239" s="18"/>
      <c r="L239" s="18"/>
    </row>
    <row r="240" spans="1:12" hidden="1" x14ac:dyDescent="0.2">
      <c r="A240" s="18"/>
      <c r="B240" s="18"/>
      <c r="C240" s="18"/>
      <c r="D240" s="18"/>
      <c r="E240" s="19"/>
      <c r="F240" s="19"/>
      <c r="G240" s="19"/>
      <c r="H240" s="19"/>
      <c r="I240" s="19"/>
      <c r="J240" s="19"/>
      <c r="K240" s="18"/>
      <c r="L240" s="18"/>
    </row>
    <row r="241" spans="1:12" hidden="1" x14ac:dyDescent="0.2">
      <c r="A241" s="18"/>
      <c r="B241" s="18"/>
      <c r="C241" s="18"/>
      <c r="D241" s="18"/>
      <c r="E241" s="19"/>
      <c r="F241" s="19"/>
      <c r="G241" s="19"/>
      <c r="H241" s="19"/>
      <c r="I241" s="19"/>
      <c r="J241" s="19"/>
      <c r="K241" s="18"/>
      <c r="L241" s="18"/>
    </row>
    <row r="242" spans="1:12" hidden="1" x14ac:dyDescent="0.2">
      <c r="A242" s="18"/>
      <c r="B242" s="18"/>
      <c r="C242" s="18"/>
      <c r="D242" s="18"/>
      <c r="E242" s="19"/>
      <c r="F242" s="19"/>
      <c r="G242" s="19"/>
      <c r="H242" s="19"/>
      <c r="I242" s="19"/>
      <c r="J242" s="19"/>
      <c r="K242" s="18"/>
      <c r="L242" s="18"/>
    </row>
    <row r="243" spans="1:12" hidden="1" x14ac:dyDescent="0.2">
      <c r="A243" s="18"/>
      <c r="B243" s="18"/>
      <c r="C243" s="18"/>
      <c r="D243" s="18"/>
      <c r="E243" s="19"/>
      <c r="F243" s="19"/>
      <c r="G243" s="19"/>
      <c r="H243" s="19"/>
      <c r="I243" s="19"/>
      <c r="J243" s="19"/>
      <c r="K243" s="18"/>
      <c r="L243" s="18"/>
    </row>
    <row r="244" spans="1:12" hidden="1" x14ac:dyDescent="0.2">
      <c r="A244" s="18"/>
      <c r="B244" s="18"/>
      <c r="C244" s="18"/>
      <c r="D244" s="18"/>
      <c r="E244" s="19"/>
      <c r="F244" s="19"/>
      <c r="G244" s="19"/>
      <c r="H244" s="19"/>
      <c r="I244" s="19"/>
      <c r="J244" s="19"/>
      <c r="K244" s="18"/>
      <c r="L244" s="18"/>
    </row>
    <row r="245" spans="1:12" hidden="1" x14ac:dyDescent="0.2">
      <c r="A245" s="18"/>
      <c r="B245" s="18"/>
      <c r="C245" s="18"/>
      <c r="D245" s="18"/>
      <c r="E245" s="19"/>
      <c r="F245" s="19"/>
      <c r="G245" s="19"/>
      <c r="H245" s="19"/>
      <c r="I245" s="19"/>
      <c r="J245" s="19"/>
      <c r="K245" s="18"/>
      <c r="L245" s="18"/>
    </row>
    <row r="246" spans="1:12" hidden="1" x14ac:dyDescent="0.2">
      <c r="A246" s="18"/>
      <c r="B246" s="18"/>
      <c r="C246" s="18"/>
      <c r="D246" s="18"/>
      <c r="E246" s="19"/>
      <c r="F246" s="19"/>
      <c r="G246" s="19"/>
      <c r="H246" s="19"/>
      <c r="I246" s="19"/>
      <c r="J246" s="19"/>
      <c r="K246" s="18"/>
      <c r="L246" s="18"/>
    </row>
    <row r="247" spans="1:12" hidden="1" x14ac:dyDescent="0.2">
      <c r="A247" s="18"/>
      <c r="B247" s="18"/>
      <c r="C247" s="18"/>
      <c r="D247" s="18"/>
      <c r="E247" s="19"/>
      <c r="F247" s="19"/>
      <c r="G247" s="19"/>
      <c r="H247" s="19"/>
      <c r="I247" s="19"/>
      <c r="J247" s="19"/>
      <c r="K247" s="18"/>
      <c r="L247" s="18"/>
    </row>
    <row r="248" spans="1:12" hidden="1" x14ac:dyDescent="0.2">
      <c r="A248" s="18"/>
      <c r="B248" s="18"/>
      <c r="C248" s="18"/>
      <c r="D248" s="18"/>
      <c r="E248" s="19"/>
      <c r="F248" s="19"/>
      <c r="G248" s="19"/>
      <c r="H248" s="19"/>
      <c r="I248" s="19"/>
      <c r="J248" s="19"/>
      <c r="K248" s="18"/>
      <c r="L248" s="18"/>
    </row>
    <row r="249" spans="1:12" hidden="1" x14ac:dyDescent="0.2">
      <c r="A249" s="18"/>
      <c r="B249" s="18"/>
      <c r="C249" s="18"/>
      <c r="D249" s="18"/>
      <c r="E249" s="19"/>
      <c r="F249" s="19"/>
      <c r="G249" s="19"/>
      <c r="H249" s="19"/>
      <c r="I249" s="19"/>
      <c r="J249" s="19"/>
      <c r="K249" s="18"/>
      <c r="L249" s="18"/>
    </row>
    <row r="250" spans="1:12" hidden="1" x14ac:dyDescent="0.2">
      <c r="A250" s="18"/>
      <c r="B250" s="18"/>
      <c r="C250" s="18"/>
      <c r="D250" s="18"/>
      <c r="E250" s="19"/>
      <c r="F250" s="19"/>
      <c r="G250" s="19"/>
      <c r="H250" s="19"/>
      <c r="I250" s="19"/>
      <c r="J250" s="19"/>
      <c r="K250" s="18"/>
      <c r="L250" s="18"/>
    </row>
    <row r="251" spans="1:12" hidden="1" x14ac:dyDescent="0.2">
      <c r="A251" s="18"/>
      <c r="B251" s="18"/>
      <c r="C251" s="18"/>
      <c r="D251" s="18"/>
      <c r="E251" s="19"/>
      <c r="F251" s="19"/>
      <c r="G251" s="19"/>
      <c r="H251" s="19"/>
      <c r="I251" s="19"/>
      <c r="J251" s="19"/>
      <c r="K251" s="18"/>
      <c r="L251" s="18"/>
    </row>
    <row r="252" spans="1:12" hidden="1" x14ac:dyDescent="0.2">
      <c r="A252" s="18"/>
      <c r="B252" s="18"/>
      <c r="C252" s="18"/>
      <c r="D252" s="18"/>
      <c r="E252" s="19"/>
      <c r="F252" s="19"/>
      <c r="G252" s="19"/>
      <c r="H252" s="19"/>
      <c r="I252" s="19"/>
      <c r="J252" s="19"/>
      <c r="K252" s="18"/>
      <c r="L252" s="18"/>
    </row>
    <row r="253" spans="1:12" hidden="1" x14ac:dyDescent="0.2">
      <c r="A253" s="18"/>
      <c r="B253" s="18"/>
      <c r="C253" s="18"/>
      <c r="D253" s="18"/>
      <c r="E253" s="19"/>
      <c r="F253" s="19"/>
      <c r="G253" s="19"/>
      <c r="H253" s="19"/>
      <c r="I253" s="19"/>
      <c r="J253" s="19"/>
      <c r="K253" s="18"/>
      <c r="L253" s="18"/>
    </row>
    <row r="254" spans="1:12" hidden="1" x14ac:dyDescent="0.2">
      <c r="A254" s="18"/>
      <c r="B254" s="18"/>
      <c r="C254" s="18"/>
      <c r="D254" s="18"/>
      <c r="E254" s="19"/>
      <c r="F254" s="19"/>
      <c r="G254" s="19"/>
      <c r="H254" s="19"/>
      <c r="I254" s="19"/>
      <c r="J254" s="19"/>
      <c r="K254" s="18"/>
      <c r="L254" s="18"/>
    </row>
    <row r="255" spans="1:12" hidden="1" x14ac:dyDescent="0.2">
      <c r="A255" s="18"/>
      <c r="B255" s="18"/>
      <c r="C255" s="18"/>
      <c r="D255" s="18"/>
      <c r="E255" s="19"/>
      <c r="F255" s="19"/>
      <c r="G255" s="19"/>
      <c r="H255" s="19"/>
      <c r="I255" s="19"/>
      <c r="J255" s="19"/>
      <c r="K255" s="18"/>
      <c r="L255" s="18"/>
    </row>
    <row r="256" spans="1:12" hidden="1" x14ac:dyDescent="0.2">
      <c r="A256" s="18"/>
      <c r="B256" s="18"/>
      <c r="C256" s="18"/>
      <c r="D256" s="18"/>
      <c r="E256" s="19"/>
      <c r="F256" s="19"/>
      <c r="G256" s="19"/>
      <c r="H256" s="19"/>
      <c r="I256" s="19"/>
      <c r="J256" s="19"/>
      <c r="K256" s="18"/>
      <c r="L256" s="18"/>
    </row>
    <row r="257" spans="1:12" hidden="1" x14ac:dyDescent="0.2">
      <c r="A257" s="18"/>
      <c r="B257" s="18"/>
      <c r="C257" s="18"/>
      <c r="D257" s="18"/>
      <c r="E257" s="19"/>
      <c r="F257" s="19"/>
      <c r="G257" s="19"/>
      <c r="H257" s="19"/>
      <c r="I257" s="19"/>
      <c r="J257" s="19"/>
      <c r="K257" s="18"/>
      <c r="L257" s="18"/>
    </row>
    <row r="258" spans="1:12" hidden="1" x14ac:dyDescent="0.2">
      <c r="A258" s="18"/>
      <c r="B258" s="18"/>
      <c r="C258" s="18"/>
      <c r="D258" s="18"/>
      <c r="E258" s="19"/>
      <c r="F258" s="19"/>
      <c r="G258" s="19"/>
      <c r="H258" s="19"/>
      <c r="I258" s="19"/>
      <c r="J258" s="19"/>
      <c r="K258" s="18"/>
      <c r="L258" s="18"/>
    </row>
    <row r="259" spans="1:12" hidden="1" x14ac:dyDescent="0.2">
      <c r="A259" s="18"/>
      <c r="B259" s="18"/>
      <c r="C259" s="18"/>
      <c r="D259" s="18"/>
      <c r="E259" s="19"/>
      <c r="F259" s="19"/>
      <c r="G259" s="19"/>
      <c r="H259" s="19"/>
      <c r="I259" s="19"/>
      <c r="J259" s="19"/>
      <c r="K259" s="18"/>
      <c r="L259" s="18"/>
    </row>
    <row r="260" spans="1:12" hidden="1" x14ac:dyDescent="0.2">
      <c r="A260" s="18"/>
      <c r="B260" s="18"/>
      <c r="C260" s="18"/>
      <c r="D260" s="18"/>
      <c r="E260" s="19"/>
      <c r="F260" s="19"/>
      <c r="G260" s="19"/>
      <c r="H260" s="19"/>
      <c r="I260" s="19"/>
      <c r="J260" s="19"/>
      <c r="K260" s="18"/>
      <c r="L260" s="18"/>
    </row>
    <row r="261" spans="1:12" hidden="1" x14ac:dyDescent="0.2">
      <c r="A261" s="18"/>
      <c r="B261" s="18"/>
      <c r="C261" s="18"/>
      <c r="D261" s="18"/>
      <c r="E261" s="19"/>
      <c r="F261" s="19"/>
      <c r="G261" s="19"/>
      <c r="H261" s="19"/>
      <c r="I261" s="19"/>
      <c r="J261" s="19"/>
      <c r="K261" s="18"/>
      <c r="L261" s="18"/>
    </row>
    <row r="262" spans="1:12" hidden="1" x14ac:dyDescent="0.2">
      <c r="A262" s="18"/>
      <c r="B262" s="18"/>
      <c r="C262" s="18"/>
      <c r="D262" s="18"/>
      <c r="E262" s="19"/>
      <c r="F262" s="19"/>
      <c r="G262" s="19"/>
      <c r="H262" s="19"/>
      <c r="I262" s="19"/>
      <c r="J262" s="19"/>
      <c r="K262" s="18"/>
      <c r="L262" s="18"/>
    </row>
    <row r="263" spans="1:12" hidden="1" x14ac:dyDescent="0.2">
      <c r="A263" s="18"/>
      <c r="B263" s="18"/>
      <c r="C263" s="18"/>
      <c r="D263" s="18"/>
      <c r="E263" s="19"/>
      <c r="F263" s="19"/>
      <c r="G263" s="19"/>
      <c r="H263" s="19"/>
      <c r="I263" s="19"/>
      <c r="J263" s="19"/>
      <c r="K263" s="18"/>
      <c r="L263" s="18"/>
    </row>
    <row r="264" spans="1:12" hidden="1" x14ac:dyDescent="0.2">
      <c r="A264" s="18"/>
      <c r="B264" s="18"/>
      <c r="C264" s="18"/>
      <c r="D264" s="18"/>
      <c r="E264" s="19"/>
      <c r="F264" s="19"/>
      <c r="G264" s="19"/>
      <c r="H264" s="19"/>
      <c r="I264" s="19"/>
      <c r="J264" s="19"/>
      <c r="K264" s="18"/>
      <c r="L264" s="18"/>
    </row>
    <row r="265" spans="1:12" hidden="1" x14ac:dyDescent="0.2">
      <c r="A265" s="18"/>
      <c r="B265" s="18"/>
      <c r="C265" s="18"/>
      <c r="D265" s="18"/>
      <c r="E265" s="19"/>
      <c r="F265" s="19"/>
      <c r="G265" s="19"/>
      <c r="H265" s="19"/>
      <c r="I265" s="19"/>
      <c r="J265" s="19"/>
      <c r="K265" s="18"/>
      <c r="L265" s="18"/>
    </row>
    <row r="266" spans="1:12" hidden="1" x14ac:dyDescent="0.2">
      <c r="A266" s="18"/>
      <c r="B266" s="18"/>
      <c r="C266" s="18"/>
      <c r="D266" s="18"/>
      <c r="E266" s="19"/>
      <c r="F266" s="19"/>
      <c r="G266" s="19"/>
      <c r="H266" s="19"/>
      <c r="I266" s="19"/>
      <c r="J266" s="19"/>
      <c r="K266" s="18"/>
      <c r="L266" s="18"/>
    </row>
    <row r="267" spans="1:12" hidden="1" x14ac:dyDescent="0.2">
      <c r="A267" s="18"/>
      <c r="B267" s="18"/>
      <c r="C267" s="18"/>
      <c r="D267" s="18"/>
      <c r="E267" s="19"/>
      <c r="F267" s="19"/>
      <c r="G267" s="19"/>
      <c r="H267" s="19"/>
      <c r="I267" s="19"/>
      <c r="J267" s="19"/>
      <c r="K267" s="18"/>
      <c r="L267" s="18"/>
    </row>
    <row r="268" spans="1:12" hidden="1" x14ac:dyDescent="0.2">
      <c r="A268" s="18"/>
      <c r="B268" s="18"/>
      <c r="C268" s="18"/>
      <c r="D268" s="18"/>
      <c r="E268" s="19"/>
      <c r="F268" s="19"/>
      <c r="G268" s="19"/>
      <c r="H268" s="19"/>
      <c r="I268" s="19"/>
      <c r="J268" s="19"/>
      <c r="K268" s="18"/>
      <c r="L268" s="18"/>
    </row>
    <row r="269" spans="1:12" hidden="1" x14ac:dyDescent="0.2">
      <c r="A269" s="18"/>
      <c r="B269" s="18"/>
      <c r="C269" s="18"/>
      <c r="D269" s="18"/>
      <c r="E269" s="19"/>
      <c r="F269" s="19"/>
      <c r="G269" s="19"/>
      <c r="H269" s="19"/>
      <c r="I269" s="19"/>
      <c r="J269" s="19"/>
      <c r="K269" s="18"/>
      <c r="L269" s="18"/>
    </row>
    <row r="270" spans="1:12" hidden="1" x14ac:dyDescent="0.2">
      <c r="A270" s="18"/>
      <c r="B270" s="18"/>
      <c r="C270" s="18"/>
      <c r="D270" s="18"/>
      <c r="E270" s="19"/>
      <c r="F270" s="19"/>
      <c r="G270" s="19"/>
      <c r="H270" s="19"/>
      <c r="I270" s="19"/>
      <c r="J270" s="19"/>
      <c r="K270" s="18"/>
      <c r="L270" s="18"/>
    </row>
    <row r="271" spans="1:12" hidden="1" x14ac:dyDescent="0.2">
      <c r="A271" s="18"/>
      <c r="B271" s="18"/>
      <c r="C271" s="18"/>
      <c r="D271" s="18"/>
      <c r="E271" s="19"/>
      <c r="F271" s="19"/>
      <c r="G271" s="19"/>
      <c r="H271" s="19"/>
      <c r="I271" s="19"/>
      <c r="J271" s="19"/>
      <c r="K271" s="18"/>
      <c r="L271" s="18"/>
    </row>
    <row r="272" spans="1:12" hidden="1" x14ac:dyDescent="0.2">
      <c r="A272" s="18"/>
      <c r="B272" s="18"/>
      <c r="C272" s="18"/>
      <c r="D272" s="18"/>
      <c r="E272" s="19"/>
      <c r="F272" s="19"/>
      <c r="G272" s="19"/>
      <c r="H272" s="19"/>
      <c r="I272" s="19"/>
      <c r="J272" s="19"/>
      <c r="K272" s="18"/>
      <c r="L272" s="18"/>
    </row>
    <row r="273" spans="1:12" hidden="1" x14ac:dyDescent="0.2">
      <c r="A273" s="18"/>
      <c r="B273" s="18"/>
      <c r="C273" s="18"/>
      <c r="D273" s="18"/>
      <c r="E273" s="19"/>
      <c r="F273" s="19"/>
      <c r="G273" s="19"/>
      <c r="H273" s="19"/>
      <c r="I273" s="19"/>
      <c r="J273" s="19"/>
      <c r="K273" s="18"/>
      <c r="L273" s="18"/>
    </row>
    <row r="274" spans="1:12" hidden="1" x14ac:dyDescent="0.2">
      <c r="A274" s="18"/>
      <c r="B274" s="18"/>
      <c r="C274" s="18"/>
      <c r="D274" s="18"/>
      <c r="E274" s="19"/>
      <c r="F274" s="19"/>
      <c r="G274" s="19"/>
      <c r="H274" s="19"/>
      <c r="I274" s="19"/>
      <c r="J274" s="19"/>
      <c r="K274" s="18"/>
      <c r="L274" s="18"/>
    </row>
    <row r="275" spans="1:12" hidden="1" x14ac:dyDescent="0.2">
      <c r="A275" s="18"/>
      <c r="B275" s="18"/>
      <c r="C275" s="18"/>
      <c r="D275" s="18"/>
      <c r="E275" s="19"/>
      <c r="F275" s="19"/>
      <c r="G275" s="19"/>
      <c r="H275" s="19"/>
      <c r="I275" s="19"/>
      <c r="J275" s="19"/>
      <c r="K275" s="18"/>
      <c r="L275" s="18"/>
    </row>
    <row r="276" spans="1:12" hidden="1" x14ac:dyDescent="0.2">
      <c r="A276" s="18"/>
      <c r="B276" s="18"/>
      <c r="C276" s="18"/>
      <c r="D276" s="18"/>
      <c r="E276" s="19"/>
      <c r="F276" s="19"/>
      <c r="G276" s="19"/>
      <c r="H276" s="19"/>
      <c r="I276" s="19"/>
      <c r="J276" s="19"/>
      <c r="K276" s="18"/>
      <c r="L276" s="18"/>
    </row>
    <row r="277" spans="1:12" hidden="1" x14ac:dyDescent="0.2">
      <c r="A277" s="18"/>
      <c r="B277" s="18"/>
      <c r="C277" s="18"/>
      <c r="D277" s="18"/>
      <c r="E277" s="19"/>
      <c r="F277" s="19"/>
      <c r="G277" s="19"/>
      <c r="H277" s="19"/>
      <c r="I277" s="19"/>
      <c r="J277" s="19"/>
      <c r="K277" s="18"/>
      <c r="L277" s="18"/>
    </row>
    <row r="278" spans="1:12" hidden="1" x14ac:dyDescent="0.2">
      <c r="A278" s="18"/>
      <c r="B278" s="18"/>
      <c r="C278" s="18"/>
      <c r="D278" s="18"/>
      <c r="E278" s="19"/>
      <c r="F278" s="19"/>
      <c r="G278" s="19"/>
      <c r="H278" s="19"/>
      <c r="I278" s="19"/>
      <c r="J278" s="19"/>
      <c r="K278" s="18"/>
      <c r="L278" s="18"/>
    </row>
    <row r="279" spans="1:12" hidden="1" x14ac:dyDescent="0.2">
      <c r="A279" s="18"/>
      <c r="B279" s="18"/>
      <c r="C279" s="18"/>
      <c r="D279" s="18"/>
      <c r="E279" s="19"/>
      <c r="F279" s="19"/>
      <c r="G279" s="19"/>
      <c r="H279" s="19"/>
      <c r="I279" s="19"/>
      <c r="J279" s="19"/>
      <c r="K279" s="18"/>
      <c r="L279" s="18"/>
    </row>
    <row r="280" spans="1:12" hidden="1" x14ac:dyDescent="0.2">
      <c r="A280" s="18"/>
      <c r="B280" s="18"/>
      <c r="C280" s="18"/>
      <c r="D280" s="18"/>
      <c r="E280" s="19"/>
      <c r="F280" s="19"/>
      <c r="G280" s="19"/>
      <c r="H280" s="19"/>
      <c r="I280" s="19"/>
      <c r="J280" s="19"/>
      <c r="K280" s="18"/>
      <c r="L280" s="18"/>
    </row>
    <row r="281" spans="1:12" hidden="1" x14ac:dyDescent="0.2">
      <c r="A281" s="18"/>
      <c r="B281" s="18"/>
      <c r="C281" s="18"/>
      <c r="D281" s="18"/>
      <c r="E281" s="19"/>
      <c r="F281" s="19"/>
      <c r="G281" s="19"/>
      <c r="H281" s="19"/>
      <c r="I281" s="19"/>
      <c r="J281" s="19"/>
      <c r="K281" s="18"/>
      <c r="L281" s="18"/>
    </row>
    <row r="282" spans="1:12" hidden="1" x14ac:dyDescent="0.2">
      <c r="A282" s="18"/>
      <c r="B282" s="18"/>
      <c r="C282" s="18"/>
      <c r="D282" s="18"/>
      <c r="E282" s="19"/>
      <c r="F282" s="19"/>
      <c r="G282" s="19"/>
      <c r="H282" s="19"/>
      <c r="I282" s="19"/>
      <c r="J282" s="19"/>
      <c r="K282" s="18"/>
      <c r="L282" s="18"/>
    </row>
    <row r="283" spans="1:12" hidden="1" x14ac:dyDescent="0.2">
      <c r="A283" s="18"/>
      <c r="B283" s="18"/>
      <c r="C283" s="18"/>
      <c r="D283" s="18"/>
      <c r="E283" s="19"/>
      <c r="F283" s="19"/>
      <c r="G283" s="19"/>
      <c r="H283" s="19"/>
      <c r="I283" s="19"/>
      <c r="J283" s="19"/>
      <c r="K283" s="18"/>
      <c r="L283" s="18"/>
    </row>
    <row r="284" spans="1:12" hidden="1" x14ac:dyDescent="0.2">
      <c r="A284" s="18"/>
      <c r="B284" s="18"/>
      <c r="C284" s="18"/>
      <c r="D284" s="18"/>
      <c r="E284" s="19"/>
      <c r="F284" s="19"/>
      <c r="G284" s="19"/>
      <c r="H284" s="19"/>
      <c r="I284" s="19"/>
      <c r="J284" s="19"/>
      <c r="K284" s="18"/>
      <c r="L284" s="18"/>
    </row>
    <row r="285" spans="1:12" hidden="1" x14ac:dyDescent="0.2">
      <c r="A285" s="18"/>
      <c r="B285" s="18"/>
      <c r="C285" s="18"/>
      <c r="D285" s="18"/>
      <c r="E285" s="19"/>
      <c r="F285" s="19"/>
      <c r="G285" s="19"/>
      <c r="H285" s="19"/>
      <c r="I285" s="19"/>
      <c r="J285" s="19"/>
      <c r="K285" s="18"/>
      <c r="L285" s="18"/>
    </row>
    <row r="286" spans="1:12" hidden="1" x14ac:dyDescent="0.2">
      <c r="A286" s="18"/>
      <c r="B286" s="18"/>
      <c r="C286" s="18"/>
      <c r="D286" s="18"/>
      <c r="E286" s="19"/>
      <c r="F286" s="19"/>
      <c r="G286" s="19"/>
      <c r="H286" s="19"/>
      <c r="I286" s="19"/>
      <c r="J286" s="19"/>
      <c r="K286" s="18"/>
      <c r="L286" s="18"/>
    </row>
    <row r="287" spans="1:12" hidden="1" x14ac:dyDescent="0.2">
      <c r="A287" s="18"/>
      <c r="B287" s="18"/>
      <c r="C287" s="18"/>
      <c r="D287" s="18"/>
      <c r="E287" s="19"/>
      <c r="F287" s="19"/>
      <c r="G287" s="19"/>
      <c r="H287" s="19"/>
      <c r="I287" s="19"/>
      <c r="J287" s="19"/>
      <c r="K287" s="18"/>
      <c r="L287" s="18"/>
    </row>
    <row r="288" spans="1:12" hidden="1" x14ac:dyDescent="0.2">
      <c r="A288" s="18"/>
      <c r="B288" s="18"/>
      <c r="C288" s="18"/>
      <c r="D288" s="18"/>
      <c r="E288" s="19"/>
      <c r="F288" s="19"/>
      <c r="G288" s="19"/>
      <c r="H288" s="19"/>
      <c r="I288" s="19"/>
      <c r="J288" s="19"/>
      <c r="K288" s="18"/>
      <c r="L288" s="18"/>
    </row>
    <row r="289" spans="1:12" hidden="1" x14ac:dyDescent="0.2">
      <c r="A289" s="18"/>
      <c r="B289" s="18"/>
      <c r="C289" s="18"/>
      <c r="D289" s="18"/>
      <c r="E289" s="19"/>
      <c r="F289" s="19"/>
      <c r="G289" s="19"/>
      <c r="H289" s="19"/>
      <c r="I289" s="19"/>
      <c r="J289" s="19"/>
      <c r="K289" s="18"/>
      <c r="L289" s="18"/>
    </row>
    <row r="290" spans="1:12" hidden="1" x14ac:dyDescent="0.2">
      <c r="A290" s="18"/>
      <c r="B290" s="18"/>
      <c r="C290" s="18"/>
      <c r="D290" s="18"/>
      <c r="E290" s="19"/>
      <c r="F290" s="19"/>
      <c r="G290" s="19"/>
      <c r="H290" s="19"/>
      <c r="I290" s="19"/>
      <c r="J290" s="19"/>
      <c r="K290" s="18"/>
      <c r="L290" s="18"/>
    </row>
    <row r="291" spans="1:12" hidden="1" x14ac:dyDescent="0.2">
      <c r="A291" s="18"/>
      <c r="B291" s="18"/>
      <c r="C291" s="18"/>
      <c r="D291" s="18"/>
      <c r="E291" s="19"/>
      <c r="F291" s="19"/>
      <c r="G291" s="19"/>
      <c r="H291" s="19"/>
      <c r="I291" s="19"/>
      <c r="J291" s="19"/>
      <c r="K291" s="18"/>
      <c r="L291" s="18"/>
    </row>
    <row r="292" spans="1:12" hidden="1" x14ac:dyDescent="0.2">
      <c r="A292" s="18"/>
      <c r="B292" s="18"/>
      <c r="C292" s="18"/>
      <c r="D292" s="18"/>
      <c r="E292" s="19"/>
      <c r="F292" s="19"/>
      <c r="G292" s="19"/>
      <c r="H292" s="19"/>
      <c r="I292" s="19"/>
      <c r="J292" s="19"/>
      <c r="K292" s="18"/>
      <c r="L292" s="18"/>
    </row>
    <row r="293" spans="1:12" hidden="1" x14ac:dyDescent="0.2">
      <c r="A293" s="18"/>
      <c r="B293" s="18"/>
      <c r="C293" s="18"/>
      <c r="D293" s="18"/>
      <c r="E293" s="19"/>
      <c r="F293" s="19"/>
      <c r="G293" s="19"/>
      <c r="H293" s="19"/>
      <c r="I293" s="19"/>
      <c r="J293" s="19"/>
      <c r="K293" s="18"/>
      <c r="L293" s="18"/>
    </row>
    <row r="294" spans="1:12" hidden="1" x14ac:dyDescent="0.2">
      <c r="A294" s="18"/>
      <c r="B294" s="18"/>
      <c r="C294" s="18"/>
      <c r="D294" s="18"/>
      <c r="E294" s="19"/>
      <c r="F294" s="19"/>
      <c r="G294" s="19"/>
      <c r="H294" s="19"/>
      <c r="I294" s="19"/>
      <c r="J294" s="19"/>
      <c r="K294" s="18"/>
      <c r="L294" s="18"/>
    </row>
    <row r="295" spans="1:12" hidden="1" x14ac:dyDescent="0.2">
      <c r="A295" s="18"/>
      <c r="B295" s="18"/>
      <c r="C295" s="18"/>
      <c r="D295" s="18"/>
      <c r="E295" s="19"/>
      <c r="F295" s="19"/>
      <c r="G295" s="19"/>
      <c r="H295" s="19"/>
      <c r="I295" s="19"/>
      <c r="J295" s="19"/>
      <c r="K295" s="18"/>
      <c r="L295" s="18"/>
    </row>
    <row r="296" spans="1:12" hidden="1" x14ac:dyDescent="0.2">
      <c r="A296" s="18"/>
      <c r="B296" s="18"/>
      <c r="C296" s="18"/>
      <c r="D296" s="18"/>
      <c r="E296" s="19"/>
      <c r="F296" s="19"/>
      <c r="G296" s="19"/>
      <c r="H296" s="19"/>
      <c r="I296" s="19"/>
      <c r="J296" s="19"/>
      <c r="K296" s="18"/>
      <c r="L296" s="18"/>
    </row>
    <row r="297" spans="1:12" hidden="1" x14ac:dyDescent="0.2">
      <c r="A297" s="18"/>
      <c r="B297" s="18"/>
      <c r="C297" s="18"/>
      <c r="D297" s="18"/>
      <c r="E297" s="19"/>
      <c r="F297" s="19"/>
      <c r="G297" s="19"/>
      <c r="H297" s="19"/>
      <c r="I297" s="19"/>
      <c r="J297" s="19"/>
      <c r="K297" s="18"/>
      <c r="L297" s="18"/>
    </row>
    <row r="298" spans="1:12" hidden="1" x14ac:dyDescent="0.2">
      <c r="A298" s="18"/>
      <c r="B298" s="18"/>
      <c r="C298" s="18"/>
      <c r="D298" s="18"/>
      <c r="E298" s="19"/>
      <c r="F298" s="19"/>
      <c r="G298" s="19"/>
      <c r="H298" s="19"/>
      <c r="I298" s="19"/>
      <c r="J298" s="19"/>
      <c r="K298" s="18"/>
      <c r="L298" s="18"/>
    </row>
    <row r="299" spans="1:12" hidden="1" x14ac:dyDescent="0.2">
      <c r="A299" s="18"/>
      <c r="B299" s="18"/>
      <c r="C299" s="18"/>
      <c r="D299" s="18"/>
      <c r="E299" s="19"/>
      <c r="F299" s="19"/>
      <c r="G299" s="19"/>
      <c r="H299" s="19"/>
      <c r="I299" s="19"/>
      <c r="J299" s="19"/>
      <c r="K299" s="18"/>
      <c r="L299" s="18"/>
    </row>
    <row r="300" spans="1:12" hidden="1" x14ac:dyDescent="0.2">
      <c r="A300" s="18"/>
      <c r="B300" s="18"/>
      <c r="C300" s="18"/>
      <c r="D300" s="18"/>
      <c r="E300" s="19"/>
      <c r="F300" s="19"/>
      <c r="G300" s="19"/>
      <c r="H300" s="19"/>
      <c r="I300" s="19"/>
      <c r="J300" s="19"/>
      <c r="K300" s="18"/>
      <c r="L300" s="18"/>
    </row>
    <row r="301" spans="1:12" hidden="1" x14ac:dyDescent="0.2">
      <c r="A301" s="18"/>
      <c r="B301" s="18"/>
      <c r="C301" s="18"/>
      <c r="D301" s="18"/>
      <c r="E301" s="19"/>
      <c r="F301" s="19"/>
      <c r="G301" s="19"/>
      <c r="H301" s="19"/>
      <c r="I301" s="19"/>
      <c r="J301" s="19"/>
      <c r="K301" s="18"/>
      <c r="L301" s="18"/>
    </row>
    <row r="302" spans="1:12" hidden="1" x14ac:dyDescent="0.2">
      <c r="A302" s="18"/>
      <c r="B302" s="18"/>
      <c r="C302" s="18"/>
      <c r="D302" s="18"/>
      <c r="E302" s="19"/>
      <c r="F302" s="19"/>
      <c r="G302" s="19"/>
      <c r="H302" s="19"/>
      <c r="I302" s="19"/>
      <c r="J302" s="19"/>
      <c r="K302" s="18"/>
      <c r="L302" s="18"/>
    </row>
    <row r="303" spans="1:12" hidden="1" x14ac:dyDescent="0.2">
      <c r="A303" s="18"/>
      <c r="B303" s="18"/>
      <c r="C303" s="18"/>
      <c r="D303" s="18"/>
      <c r="E303" s="19"/>
      <c r="F303" s="19"/>
      <c r="G303" s="19"/>
      <c r="H303" s="19"/>
      <c r="I303" s="19"/>
      <c r="J303" s="19"/>
      <c r="K303" s="18"/>
      <c r="L303" s="18"/>
    </row>
    <row r="304" spans="1:12" hidden="1" x14ac:dyDescent="0.2">
      <c r="A304" s="18"/>
      <c r="B304" s="18"/>
      <c r="C304" s="18"/>
      <c r="D304" s="18"/>
      <c r="E304" s="19"/>
      <c r="F304" s="19"/>
      <c r="G304" s="19"/>
      <c r="H304" s="19"/>
      <c r="I304" s="19"/>
      <c r="J304" s="19"/>
      <c r="K304" s="18"/>
      <c r="L304" s="18"/>
    </row>
    <row r="305" spans="1:12" hidden="1" x14ac:dyDescent="0.2">
      <c r="A305" s="18"/>
      <c r="B305" s="18"/>
      <c r="C305" s="18"/>
      <c r="D305" s="18"/>
      <c r="E305" s="19"/>
      <c r="F305" s="19"/>
      <c r="G305" s="19"/>
      <c r="H305" s="19"/>
      <c r="I305" s="19"/>
      <c r="J305" s="19"/>
      <c r="K305" s="18"/>
      <c r="L305" s="18"/>
    </row>
    <row r="306" spans="1:12" hidden="1" x14ac:dyDescent="0.2">
      <c r="A306" s="18"/>
      <c r="B306" s="18"/>
      <c r="C306" s="18"/>
      <c r="D306" s="18"/>
      <c r="E306" s="19"/>
      <c r="F306" s="19"/>
      <c r="G306" s="19"/>
      <c r="H306" s="19"/>
      <c r="I306" s="19"/>
      <c r="J306" s="19"/>
      <c r="K306" s="18"/>
      <c r="L306" s="18"/>
    </row>
    <row r="307" spans="1:12" hidden="1" x14ac:dyDescent="0.2">
      <c r="A307" s="18"/>
      <c r="B307" s="18"/>
      <c r="C307" s="18"/>
      <c r="D307" s="18"/>
      <c r="E307" s="19"/>
      <c r="F307" s="19"/>
      <c r="G307" s="19"/>
      <c r="H307" s="19"/>
      <c r="I307" s="19"/>
      <c r="J307" s="19"/>
      <c r="K307" s="18"/>
      <c r="L307" s="18"/>
    </row>
    <row r="308" spans="1:12" hidden="1" x14ac:dyDescent="0.2">
      <c r="A308" s="18"/>
      <c r="B308" s="18"/>
      <c r="C308" s="18"/>
      <c r="D308" s="18"/>
      <c r="E308" s="19"/>
      <c r="F308" s="19"/>
      <c r="G308" s="19"/>
      <c r="H308" s="19"/>
      <c r="I308" s="19"/>
      <c r="J308" s="19"/>
      <c r="K308" s="18"/>
      <c r="L308" s="18"/>
    </row>
    <row r="309" spans="1:12" hidden="1" x14ac:dyDescent="0.2">
      <c r="A309" s="18"/>
      <c r="B309" s="18"/>
      <c r="C309" s="18"/>
      <c r="D309" s="18"/>
      <c r="E309" s="19"/>
      <c r="F309" s="19"/>
      <c r="G309" s="19"/>
      <c r="H309" s="19"/>
      <c r="I309" s="19"/>
      <c r="J309" s="19"/>
      <c r="K309" s="18"/>
      <c r="L309" s="18"/>
    </row>
    <row r="310" spans="1:12" hidden="1" x14ac:dyDescent="0.2">
      <c r="A310" s="18"/>
      <c r="B310" s="18"/>
      <c r="C310" s="18"/>
      <c r="D310" s="18"/>
      <c r="E310" s="19"/>
      <c r="F310" s="19"/>
      <c r="G310" s="19"/>
      <c r="H310" s="19"/>
      <c r="I310" s="19"/>
      <c r="J310" s="19"/>
      <c r="K310" s="18"/>
      <c r="L310" s="18"/>
    </row>
    <row r="311" spans="1:12" hidden="1" x14ac:dyDescent="0.2">
      <c r="A311" s="18"/>
      <c r="B311" s="18"/>
      <c r="C311" s="18"/>
      <c r="D311" s="18"/>
      <c r="E311" s="19"/>
      <c r="F311" s="19"/>
      <c r="G311" s="19"/>
      <c r="H311" s="19"/>
      <c r="I311" s="19"/>
      <c r="J311" s="19"/>
      <c r="K311" s="18"/>
      <c r="L311" s="18"/>
    </row>
    <row r="312" spans="1:12" hidden="1" x14ac:dyDescent="0.2">
      <c r="A312" s="18"/>
      <c r="B312" s="18"/>
      <c r="C312" s="18"/>
      <c r="D312" s="18"/>
      <c r="E312" s="19"/>
      <c r="F312" s="19"/>
      <c r="G312" s="19"/>
      <c r="H312" s="19"/>
      <c r="I312" s="19"/>
      <c r="J312" s="19"/>
      <c r="K312" s="18"/>
      <c r="L312" s="18"/>
    </row>
    <row r="313" spans="1:12" hidden="1" x14ac:dyDescent="0.2">
      <c r="A313" s="18"/>
      <c r="B313" s="18"/>
      <c r="C313" s="18"/>
      <c r="D313" s="18"/>
      <c r="E313" s="19"/>
      <c r="F313" s="19"/>
      <c r="G313" s="19"/>
      <c r="H313" s="19"/>
      <c r="I313" s="19"/>
      <c r="J313" s="19"/>
      <c r="K313" s="18"/>
      <c r="L313" s="18"/>
    </row>
    <row r="314" spans="1:12" hidden="1" x14ac:dyDescent="0.2">
      <c r="A314" s="18"/>
      <c r="B314" s="18"/>
      <c r="C314" s="18"/>
      <c r="D314" s="18"/>
      <c r="E314" s="19"/>
      <c r="F314" s="19"/>
      <c r="G314" s="19"/>
      <c r="H314" s="19"/>
      <c r="I314" s="19"/>
      <c r="J314" s="19"/>
      <c r="K314" s="18"/>
      <c r="L314" s="18"/>
    </row>
    <row r="315" spans="1:12" hidden="1" x14ac:dyDescent="0.2">
      <c r="A315" s="18"/>
      <c r="B315" s="18"/>
      <c r="C315" s="18"/>
      <c r="D315" s="18"/>
      <c r="E315" s="19"/>
      <c r="F315" s="19"/>
      <c r="G315" s="19"/>
      <c r="H315" s="19"/>
      <c r="I315" s="19"/>
      <c r="J315" s="19"/>
      <c r="K315" s="18"/>
      <c r="L315" s="18"/>
    </row>
    <row r="316" spans="1:12" hidden="1" x14ac:dyDescent="0.2">
      <c r="A316" s="18"/>
      <c r="B316" s="18"/>
      <c r="C316" s="18"/>
      <c r="D316" s="18"/>
      <c r="E316" s="19"/>
      <c r="F316" s="19"/>
      <c r="G316" s="19"/>
      <c r="H316" s="19"/>
      <c r="I316" s="19"/>
      <c r="J316" s="19"/>
      <c r="K316" s="18"/>
      <c r="L316" s="18"/>
    </row>
    <row r="317" spans="1:12" hidden="1" x14ac:dyDescent="0.2">
      <c r="A317" s="18"/>
      <c r="B317" s="18"/>
      <c r="C317" s="18"/>
      <c r="D317" s="18"/>
      <c r="E317" s="19"/>
      <c r="F317" s="19"/>
      <c r="G317" s="19"/>
      <c r="H317" s="19"/>
      <c r="I317" s="19"/>
      <c r="J317" s="19"/>
      <c r="K317" s="18"/>
      <c r="L317" s="18"/>
    </row>
    <row r="318" spans="1:12" hidden="1" x14ac:dyDescent="0.2">
      <c r="A318" s="18"/>
      <c r="B318" s="18"/>
      <c r="C318" s="18"/>
      <c r="D318" s="18"/>
      <c r="E318" s="19"/>
      <c r="F318" s="19"/>
      <c r="G318" s="19"/>
      <c r="H318" s="19"/>
      <c r="I318" s="19"/>
      <c r="J318" s="19"/>
      <c r="K318" s="18"/>
      <c r="L318" s="18"/>
    </row>
    <row r="319" spans="1:12" hidden="1" x14ac:dyDescent="0.2">
      <c r="A319" s="18"/>
      <c r="B319" s="18"/>
      <c r="C319" s="18"/>
      <c r="D319" s="18"/>
      <c r="E319" s="19"/>
      <c r="F319" s="19"/>
      <c r="G319" s="19"/>
      <c r="H319" s="19"/>
      <c r="I319" s="19"/>
      <c r="J319" s="19"/>
      <c r="K319" s="18"/>
      <c r="L319" s="18"/>
    </row>
    <row r="320" spans="1:12" hidden="1" x14ac:dyDescent="0.2">
      <c r="A320" s="18"/>
      <c r="B320" s="18"/>
      <c r="C320" s="18"/>
      <c r="D320" s="18"/>
      <c r="E320" s="19"/>
      <c r="F320" s="19"/>
      <c r="G320" s="19"/>
      <c r="H320" s="19"/>
      <c r="I320" s="19"/>
      <c r="J320" s="19"/>
      <c r="K320" s="18"/>
      <c r="L320" s="18"/>
    </row>
    <row r="321" spans="1:12" hidden="1" x14ac:dyDescent="0.2">
      <c r="A321" s="18"/>
      <c r="B321" s="18"/>
      <c r="C321" s="18"/>
      <c r="D321" s="18"/>
      <c r="E321" s="19"/>
      <c r="F321" s="19"/>
      <c r="G321" s="19"/>
      <c r="H321" s="19"/>
      <c r="I321" s="19"/>
      <c r="J321" s="19"/>
      <c r="K321" s="18"/>
      <c r="L321" s="18"/>
    </row>
    <row r="322" spans="1:12" hidden="1" x14ac:dyDescent="0.2">
      <c r="A322" s="18"/>
      <c r="B322" s="18"/>
      <c r="C322" s="18"/>
      <c r="D322" s="18"/>
      <c r="E322" s="19"/>
      <c r="F322" s="19"/>
      <c r="G322" s="19"/>
      <c r="H322" s="19"/>
      <c r="I322" s="19"/>
      <c r="J322" s="19"/>
      <c r="K322" s="18"/>
      <c r="L322" s="18"/>
    </row>
    <row r="323" spans="1:12" hidden="1" x14ac:dyDescent="0.2">
      <c r="A323" s="18"/>
      <c r="B323" s="18"/>
      <c r="C323" s="18"/>
      <c r="D323" s="18"/>
      <c r="E323" s="19"/>
      <c r="F323" s="19"/>
      <c r="G323" s="19"/>
      <c r="H323" s="19"/>
      <c r="I323" s="19"/>
      <c r="J323" s="19"/>
      <c r="K323" s="18"/>
      <c r="L323" s="18"/>
    </row>
    <row r="324" spans="1:12" hidden="1" x14ac:dyDescent="0.2">
      <c r="A324" s="18"/>
      <c r="B324" s="18"/>
      <c r="C324" s="18"/>
      <c r="D324" s="18"/>
      <c r="E324" s="19"/>
      <c r="F324" s="19"/>
      <c r="G324" s="19"/>
      <c r="H324" s="19"/>
      <c r="I324" s="19"/>
      <c r="J324" s="19"/>
      <c r="K324" s="18"/>
      <c r="L324" s="18"/>
    </row>
    <row r="325" spans="1:12" hidden="1" x14ac:dyDescent="0.2">
      <c r="A325" s="18"/>
      <c r="B325" s="18"/>
      <c r="C325" s="18"/>
      <c r="D325" s="18"/>
      <c r="E325" s="19"/>
      <c r="F325" s="19"/>
      <c r="G325" s="19"/>
      <c r="H325" s="19"/>
      <c r="I325" s="19"/>
      <c r="J325" s="19"/>
      <c r="K325" s="18"/>
      <c r="L325" s="18"/>
    </row>
    <row r="326" spans="1:12" hidden="1" x14ac:dyDescent="0.2">
      <c r="A326" s="18"/>
      <c r="B326" s="18"/>
      <c r="C326" s="18"/>
      <c r="D326" s="18"/>
      <c r="E326" s="19"/>
      <c r="F326" s="19"/>
      <c r="G326" s="19"/>
      <c r="H326" s="19"/>
      <c r="I326" s="19"/>
      <c r="J326" s="19"/>
      <c r="K326" s="18"/>
      <c r="L326" s="18"/>
    </row>
    <row r="327" spans="1:12" hidden="1" x14ac:dyDescent="0.2">
      <c r="A327" s="18"/>
      <c r="B327" s="18"/>
      <c r="C327" s="18"/>
      <c r="D327" s="18"/>
      <c r="E327" s="19"/>
      <c r="F327" s="19"/>
      <c r="G327" s="19"/>
      <c r="H327" s="19"/>
      <c r="I327" s="19"/>
      <c r="J327" s="19"/>
      <c r="K327" s="18"/>
      <c r="L327" s="18"/>
    </row>
    <row r="328" spans="1:12" hidden="1" x14ac:dyDescent="0.2">
      <c r="A328" s="18"/>
      <c r="B328" s="18"/>
      <c r="C328" s="18"/>
      <c r="D328" s="18"/>
      <c r="E328" s="19"/>
      <c r="F328" s="19"/>
      <c r="G328" s="19"/>
      <c r="H328" s="19"/>
      <c r="I328" s="19"/>
      <c r="J328" s="19"/>
      <c r="K328" s="18"/>
      <c r="L328" s="18"/>
    </row>
    <row r="329" spans="1:12" hidden="1" x14ac:dyDescent="0.2">
      <c r="A329" s="18"/>
      <c r="B329" s="18"/>
      <c r="C329" s="18"/>
      <c r="D329" s="18"/>
      <c r="E329" s="19"/>
      <c r="F329" s="19"/>
      <c r="G329" s="19"/>
      <c r="H329" s="19"/>
      <c r="I329" s="19"/>
      <c r="J329" s="19"/>
      <c r="K329" s="18"/>
      <c r="L329" s="18"/>
    </row>
    <row r="330" spans="1:12" hidden="1" x14ac:dyDescent="0.2">
      <c r="A330" s="18"/>
      <c r="B330" s="18"/>
      <c r="C330" s="18"/>
      <c r="D330" s="18"/>
      <c r="E330" s="19"/>
      <c r="F330" s="19"/>
      <c r="G330" s="19"/>
      <c r="H330" s="19"/>
      <c r="I330" s="19"/>
      <c r="J330" s="19"/>
      <c r="K330" s="18"/>
      <c r="L330" s="18"/>
    </row>
    <row r="331" spans="1:12" hidden="1" x14ac:dyDescent="0.2">
      <c r="A331" s="18"/>
      <c r="B331" s="18"/>
      <c r="C331" s="18"/>
      <c r="D331" s="18"/>
      <c r="E331" s="19"/>
      <c r="F331" s="19"/>
      <c r="G331" s="19"/>
      <c r="H331" s="19"/>
      <c r="I331" s="19"/>
      <c r="J331" s="19"/>
      <c r="K331" s="18"/>
      <c r="L331" s="18"/>
    </row>
    <row r="332" spans="1:12" hidden="1" x14ac:dyDescent="0.2">
      <c r="A332" s="18"/>
      <c r="B332" s="18"/>
      <c r="C332" s="18"/>
      <c r="D332" s="18"/>
      <c r="E332" s="19"/>
      <c r="F332" s="19"/>
      <c r="G332" s="19"/>
      <c r="H332" s="19"/>
      <c r="I332" s="19"/>
      <c r="J332" s="19"/>
      <c r="K332" s="18"/>
      <c r="L332" s="18"/>
    </row>
    <row r="333" spans="1:12" hidden="1" x14ac:dyDescent="0.2">
      <c r="A333" s="18"/>
      <c r="B333" s="18"/>
      <c r="C333" s="18"/>
      <c r="D333" s="18"/>
      <c r="E333" s="19"/>
      <c r="F333" s="19"/>
      <c r="G333" s="19"/>
      <c r="H333" s="19"/>
      <c r="I333" s="19"/>
      <c r="J333" s="19"/>
      <c r="K333" s="18"/>
      <c r="L333" s="18"/>
    </row>
    <row r="334" spans="1:12" hidden="1" x14ac:dyDescent="0.2">
      <c r="A334" s="18"/>
      <c r="B334" s="18"/>
      <c r="C334" s="18"/>
      <c r="D334" s="18"/>
      <c r="E334" s="19"/>
      <c r="F334" s="19"/>
      <c r="G334" s="19"/>
      <c r="H334" s="19"/>
      <c r="I334" s="19"/>
      <c r="J334" s="19"/>
      <c r="K334" s="18"/>
      <c r="L334" s="18"/>
    </row>
    <row r="335" spans="1:12" hidden="1" x14ac:dyDescent="0.2">
      <c r="A335" s="18"/>
      <c r="B335" s="18"/>
      <c r="C335" s="18"/>
      <c r="D335" s="18"/>
      <c r="E335" s="19"/>
      <c r="F335" s="19"/>
      <c r="G335" s="19"/>
      <c r="H335" s="19"/>
      <c r="I335" s="19"/>
      <c r="J335" s="19"/>
      <c r="K335" s="18"/>
      <c r="L335" s="18"/>
    </row>
    <row r="336" spans="1:12" hidden="1" x14ac:dyDescent="0.2">
      <c r="A336" s="18"/>
      <c r="B336" s="18"/>
      <c r="C336" s="18"/>
      <c r="D336" s="18"/>
      <c r="E336" s="19"/>
      <c r="F336" s="19"/>
      <c r="G336" s="19"/>
      <c r="H336" s="19"/>
      <c r="I336" s="19"/>
      <c r="J336" s="19"/>
      <c r="K336" s="18"/>
      <c r="L336" s="18"/>
    </row>
    <row r="337" spans="1:12" hidden="1" x14ac:dyDescent="0.2">
      <c r="A337" s="18"/>
      <c r="B337" s="18"/>
      <c r="C337" s="18"/>
      <c r="D337" s="18"/>
      <c r="E337" s="19"/>
      <c r="F337" s="19"/>
      <c r="G337" s="19"/>
      <c r="H337" s="19"/>
      <c r="I337" s="19"/>
      <c r="J337" s="19"/>
      <c r="K337" s="18"/>
      <c r="L337" s="18"/>
    </row>
    <row r="338" spans="1:12" hidden="1" x14ac:dyDescent="0.2">
      <c r="A338" s="18"/>
      <c r="B338" s="18"/>
      <c r="C338" s="18"/>
      <c r="D338" s="18"/>
      <c r="E338" s="19"/>
      <c r="F338" s="19"/>
      <c r="G338" s="19"/>
      <c r="H338" s="19"/>
      <c r="I338" s="19"/>
      <c r="J338" s="19"/>
      <c r="K338" s="18"/>
      <c r="L338" s="18"/>
    </row>
    <row r="339" spans="1:12" hidden="1" x14ac:dyDescent="0.2">
      <c r="A339" s="18"/>
      <c r="B339" s="18"/>
      <c r="C339" s="18"/>
      <c r="D339" s="18"/>
      <c r="E339" s="19"/>
      <c r="F339" s="19"/>
      <c r="G339" s="19"/>
      <c r="H339" s="19"/>
      <c r="I339" s="19"/>
      <c r="J339" s="19"/>
      <c r="K339" s="18"/>
      <c r="L339" s="18"/>
    </row>
    <row r="340" spans="1:12" hidden="1" x14ac:dyDescent="0.2">
      <c r="A340" s="18"/>
      <c r="B340" s="18"/>
      <c r="C340" s="18"/>
      <c r="D340" s="18"/>
      <c r="E340" s="19"/>
      <c r="F340" s="19"/>
      <c r="G340" s="19"/>
      <c r="H340" s="19"/>
      <c r="I340" s="19"/>
      <c r="J340" s="19"/>
      <c r="K340" s="18"/>
      <c r="L340" s="18"/>
    </row>
    <row r="341" spans="1:12" hidden="1" x14ac:dyDescent="0.2">
      <c r="A341" s="18"/>
      <c r="B341" s="18"/>
      <c r="C341" s="18"/>
      <c r="D341" s="18"/>
      <c r="E341" s="19"/>
      <c r="F341" s="19"/>
      <c r="G341" s="19"/>
      <c r="H341" s="19"/>
      <c r="I341" s="19"/>
      <c r="J341" s="19"/>
      <c r="K341" s="18"/>
      <c r="L341" s="18"/>
    </row>
    <row r="342" spans="1:12" hidden="1" x14ac:dyDescent="0.2">
      <c r="A342" s="18"/>
      <c r="B342" s="18"/>
      <c r="C342" s="18"/>
      <c r="D342" s="18"/>
      <c r="E342" s="19"/>
      <c r="F342" s="19"/>
      <c r="G342" s="19"/>
      <c r="H342" s="19"/>
      <c r="I342" s="19"/>
      <c r="J342" s="19"/>
      <c r="K342" s="18"/>
      <c r="L342" s="18"/>
    </row>
    <row r="343" spans="1:12" hidden="1" x14ac:dyDescent="0.2">
      <c r="A343" s="18"/>
      <c r="B343" s="18"/>
      <c r="C343" s="18"/>
      <c r="D343" s="18"/>
      <c r="E343" s="19"/>
      <c r="F343" s="19"/>
      <c r="G343" s="19"/>
      <c r="H343" s="19"/>
      <c r="I343" s="19"/>
      <c r="J343" s="19"/>
      <c r="K343" s="18"/>
      <c r="L343" s="18"/>
    </row>
    <row r="344" spans="1:12" hidden="1" x14ac:dyDescent="0.2">
      <c r="A344" s="18"/>
      <c r="B344" s="18"/>
      <c r="C344" s="18"/>
      <c r="D344" s="18"/>
      <c r="E344" s="19"/>
      <c r="F344" s="19"/>
      <c r="G344" s="19"/>
      <c r="H344" s="19"/>
      <c r="I344" s="19"/>
      <c r="J344" s="19"/>
      <c r="K344" s="18"/>
      <c r="L344" s="18"/>
    </row>
    <row r="485" x14ac:dyDescent="0.2"/>
    <row r="489" x14ac:dyDescent="0.2"/>
    <row r="490" x14ac:dyDescent="0.2"/>
  </sheetData>
  <sheetProtection algorithmName="SHA-512" hashValue="h2/u89MxfKmuJnctgmHopXvmDjWFbDAQoxBzYEDRg1yEtaOSlHe8S5wUVj0mHvxEsvcYshKCziI8SRTcGMGZkQ==" saltValue="yKARawoM2RbrYgSlbu6Grg==" spinCount="100000" sheet="1" objects="1" scenarios="1" selectLockedCells="1"/>
  <mergeCells count="17">
    <mergeCell ref="D5:E5"/>
    <mergeCell ref="D9:E9"/>
    <mergeCell ref="D11:E11"/>
    <mergeCell ref="C7:E7"/>
    <mergeCell ref="I5:J5"/>
    <mergeCell ref="I9:J9"/>
    <mergeCell ref="I11:J11"/>
    <mergeCell ref="G5:H5"/>
    <mergeCell ref="G9:H9"/>
    <mergeCell ref="G11:H11"/>
    <mergeCell ref="H7:J7"/>
    <mergeCell ref="B32:C32"/>
    <mergeCell ref="C17:C18"/>
    <mergeCell ref="D32:L37"/>
    <mergeCell ref="J17:L17"/>
    <mergeCell ref="F17:H17"/>
    <mergeCell ref="D17:D18"/>
  </mergeCells>
  <conditionalFormatting sqref="D32">
    <cfRule type="expression" dxfId="23" priority="1">
      <formula>OR($C$7&lt;&gt;"",#REF!&lt;&gt;"")</formula>
    </cfRule>
  </conditionalFormatting>
  <dataValidations count="3">
    <dataValidation type="textLength" operator="lessThanOrEqual" allowBlank="1" showInputMessage="1" showErrorMessage="1" error="Textlänge auf 3000 Zeichen begrenzt." sqref="D32" xr:uid="{00000000-0002-0000-0300-000000000000}">
      <formula1>3000</formula1>
    </dataValidation>
    <dataValidation type="whole" operator="greaterThanOrEqual" allowBlank="1" showInputMessage="1" showErrorMessage="1" errorTitle="Eingabefehler" error="Eingabe muss eine positive ganze Zahl sein." sqref="D9 D11 K9 I9 I11 J12:J13 K11:K13" xr:uid="{00000000-0002-0000-0300-000001000000}">
      <formula1>0</formula1>
    </dataValidation>
    <dataValidation allowBlank="1" showInputMessage="1" sqref="C19:D28" xr:uid="{00000000-0002-0000-0300-000002000000}"/>
  </dataValidations>
  <hyperlinks>
    <hyperlink ref="L1" location="Inhalt!A1" display="zurück zum Inhaltsverzeichnis" xr:uid="{00000000-0004-0000-0300-000000000000}"/>
    <hyperlink ref="L1" location="'Vorwort &amp; Inhaltsverzeichnis'!C43" display="zurück zum Inhaltsverzeichnis" xr:uid="{00000000-0004-0000-0300-000001000000}"/>
  </hyperlinks>
  <pageMargins left="0.25" right="0.25" top="0.75" bottom="0.75" header="0.3" footer="0.3"/>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pageSetUpPr fitToPage="1"/>
  </sheetPr>
  <dimension ref="A1:R337"/>
  <sheetViews>
    <sheetView showGridLines="0" topLeftCell="A10" zoomScale="115" zoomScaleNormal="115" workbookViewId="0">
      <selection activeCell="J14" sqref="J14"/>
    </sheetView>
  </sheetViews>
  <sheetFormatPr baseColWidth="10" defaultColWidth="0" defaultRowHeight="12.75" zeroHeight="1" x14ac:dyDescent="0.2"/>
  <cols>
    <col min="1" max="1" width="1.42578125" style="18" customWidth="1"/>
    <col min="2" max="2" width="5.7109375" style="18" hidden="1" customWidth="1"/>
    <col min="3" max="3" width="37.140625" style="2" customWidth="1"/>
    <col min="4" max="5" width="29" style="2" customWidth="1"/>
    <col min="6" max="7" width="10.7109375" style="3" customWidth="1"/>
    <col min="8" max="8" width="11.42578125" style="3" customWidth="1"/>
    <col min="9" max="9" width="13.7109375" style="3" customWidth="1"/>
    <col min="10" max="11" width="20.7109375" style="2" customWidth="1"/>
    <col min="12" max="12" width="7.7109375" style="18" bestFit="1" customWidth="1"/>
    <col min="13" max="13" width="10.85546875" style="18" hidden="1" customWidth="1"/>
    <col min="14" max="14" width="12" style="18" hidden="1" customWidth="1"/>
    <col min="15" max="16384" width="10.85546875" style="18" hidden="1"/>
  </cols>
  <sheetData>
    <row r="1" spans="1:18" x14ac:dyDescent="0.2">
      <c r="A1" s="24"/>
      <c r="B1" s="24"/>
      <c r="C1" s="24"/>
      <c r="D1" s="24"/>
      <c r="E1" s="24"/>
      <c r="F1" s="25"/>
      <c r="G1" s="25"/>
      <c r="H1" s="25"/>
      <c r="I1" s="25"/>
      <c r="J1" s="24"/>
      <c r="K1" s="24"/>
    </row>
    <row r="2" spans="1:18" x14ac:dyDescent="0.2">
      <c r="C2" s="8" t="s">
        <v>168</v>
      </c>
      <c r="D2" s="18"/>
      <c r="E2" s="18"/>
      <c r="F2" s="19"/>
      <c r="G2" s="19"/>
      <c r="H2" s="19"/>
      <c r="I2" s="19"/>
      <c r="J2" s="136" t="s">
        <v>35</v>
      </c>
      <c r="K2" s="18"/>
    </row>
    <row r="3" spans="1:18" x14ac:dyDescent="0.2">
      <c r="C3" s="76"/>
      <c r="D3" s="18"/>
      <c r="E3" s="18"/>
      <c r="F3" s="19"/>
      <c r="G3" s="19"/>
      <c r="H3" s="19"/>
      <c r="I3" s="19"/>
      <c r="J3" s="83"/>
      <c r="K3" s="18"/>
    </row>
    <row r="4" spans="1:18" x14ac:dyDescent="0.2">
      <c r="C4" s="248" t="s">
        <v>169</v>
      </c>
      <c r="D4" s="248"/>
      <c r="E4" s="248"/>
      <c r="F4" s="248"/>
      <c r="G4" s="248"/>
      <c r="H4" s="248"/>
      <c r="I4" s="248"/>
      <c r="J4" s="83"/>
      <c r="K4" s="18"/>
    </row>
    <row r="5" spans="1:18" ht="12.75" customHeight="1" x14ac:dyDescent="0.2">
      <c r="C5" s="327" t="s">
        <v>436</v>
      </c>
      <c r="D5" s="327"/>
      <c r="E5" s="327"/>
      <c r="F5" s="327"/>
      <c r="G5" s="327"/>
      <c r="H5" s="327"/>
      <c r="I5" s="327"/>
      <c r="J5" s="327"/>
      <c r="K5" s="18"/>
    </row>
    <row r="6" spans="1:18" x14ac:dyDescent="0.2">
      <c r="C6" s="134" t="s">
        <v>170</v>
      </c>
      <c r="D6" s="133"/>
      <c r="E6" s="133"/>
      <c r="F6" s="133"/>
      <c r="G6" s="133"/>
      <c r="H6" s="133"/>
      <c r="I6" s="133"/>
      <c r="J6" s="133"/>
      <c r="K6" s="18"/>
    </row>
    <row r="7" spans="1:18" x14ac:dyDescent="0.2">
      <c r="C7" s="76"/>
      <c r="D7" s="18"/>
      <c r="E7" s="18"/>
      <c r="F7" s="19"/>
      <c r="G7" s="19"/>
      <c r="H7" s="19"/>
      <c r="I7" s="19"/>
      <c r="J7" s="83"/>
      <c r="K7" s="18"/>
    </row>
    <row r="8" spans="1:18" ht="13.5" thickBot="1" x14ac:dyDescent="0.25">
      <c r="C8" s="8" t="s">
        <v>118</v>
      </c>
      <c r="D8" s="6"/>
      <c r="E8" s="6"/>
      <c r="F8" s="18"/>
      <c r="G8" s="18"/>
      <c r="H8" s="19"/>
      <c r="I8" s="18"/>
      <c r="J8" s="8" t="s">
        <v>434</v>
      </c>
      <c r="K8" s="67"/>
      <c r="L8" s="67"/>
    </row>
    <row r="9" spans="1:18" ht="13.5" thickBot="1" x14ac:dyDescent="0.25">
      <c r="C9" s="51" t="s">
        <v>416</v>
      </c>
      <c r="D9" s="6"/>
      <c r="E9" s="6"/>
      <c r="F9" s="328">
        <f>Zusammenfassung!D9</f>
        <v>0</v>
      </c>
      <c r="G9" s="329"/>
      <c r="H9" s="19"/>
      <c r="I9" s="18"/>
      <c r="J9" s="233">
        <f>COUNTIF(I:I,"Indikator unvollständig")+COUNTIF(I:I,"Eingabe nicht korrekt")+COUNTIF(I:I,"Bewertung nicht möglich")</f>
        <v>40</v>
      </c>
      <c r="K9" s="322" t="str">
        <f>IF(J9&gt;0,"Bitte vervollständigen bzw. kontrollieren Sie die Eingaben.",IF(J10&gt;0,"Die Eingaben sind vollständig, die Vorgaben aber nicht überall eindeutig erfüllt. Bitte nehmen Sie ggf. Kommentierungen vor.",""))</f>
        <v>Bitte vervollständigen bzw. kontrollieren Sie die Eingaben.</v>
      </c>
      <c r="L9" s="323"/>
    </row>
    <row r="10" spans="1:18" ht="13.5" thickBot="1" x14ac:dyDescent="0.25">
      <c r="C10" s="51" t="s">
        <v>415</v>
      </c>
      <c r="D10" s="6"/>
      <c r="E10" s="6"/>
      <c r="F10" s="328">
        <f>Zusammenfassung!D11</f>
        <v>0</v>
      </c>
      <c r="G10" s="329"/>
      <c r="H10" s="19"/>
      <c r="I10" s="18"/>
      <c r="J10" s="233">
        <f>IF(J9&gt;0,0,COUNTIF(I:I,"Sollvorgabe nicht erfüllt"))</f>
        <v>0</v>
      </c>
      <c r="K10" s="322"/>
      <c r="L10" s="323"/>
    </row>
    <row r="11" spans="1:18" ht="13.5" thickBot="1" x14ac:dyDescent="0.25">
      <c r="C11" s="8" t="s">
        <v>119</v>
      </c>
      <c r="D11" s="6"/>
      <c r="E11" s="6"/>
      <c r="F11" s="328">
        <f>Zusammenfassung!D5</f>
        <v>0</v>
      </c>
      <c r="G11" s="329"/>
      <c r="H11" s="19"/>
      <c r="I11" s="18"/>
      <c r="J11" s="234"/>
      <c r="K11" s="322"/>
      <c r="L11" s="323"/>
    </row>
    <row r="12" spans="1:18" ht="13.5" thickBot="1" x14ac:dyDescent="0.25">
      <c r="C12" s="8"/>
      <c r="D12" s="6"/>
      <c r="E12" s="6"/>
      <c r="F12" s="189"/>
      <c r="G12" s="189"/>
      <c r="H12" s="19"/>
      <c r="I12" s="18"/>
      <c r="J12" s="83"/>
      <c r="K12" s="18"/>
    </row>
    <row r="13" spans="1:18" ht="51.75" thickBot="1" x14ac:dyDescent="0.25">
      <c r="C13" s="199" t="s">
        <v>133</v>
      </c>
      <c r="D13" s="1" t="s">
        <v>0</v>
      </c>
      <c r="E13" s="1" t="s">
        <v>101</v>
      </c>
      <c r="F13" s="200" t="s">
        <v>130</v>
      </c>
      <c r="G13" s="1" t="s">
        <v>1</v>
      </c>
      <c r="H13" s="1" t="s">
        <v>3</v>
      </c>
      <c r="I13" s="1" t="s">
        <v>2</v>
      </c>
      <c r="J13" s="1" t="s">
        <v>4</v>
      </c>
      <c r="K13" s="1" t="s">
        <v>30</v>
      </c>
      <c r="M13" s="165" t="s">
        <v>134</v>
      </c>
      <c r="N13" s="165" t="s">
        <v>135</v>
      </c>
      <c r="O13" s="165" t="s">
        <v>136</v>
      </c>
      <c r="P13" s="165" t="s">
        <v>137</v>
      </c>
      <c r="Q13" s="166" t="s">
        <v>138</v>
      </c>
      <c r="R13" s="166" t="s">
        <v>139</v>
      </c>
    </row>
    <row r="14" spans="1:18" ht="26.25" thickBot="1" x14ac:dyDescent="0.25">
      <c r="C14" s="187" t="s">
        <v>131</v>
      </c>
      <c r="D14" s="187" t="s">
        <v>132</v>
      </c>
      <c r="E14" s="188" t="s">
        <v>420</v>
      </c>
      <c r="F14" s="232">
        <f>'2.2.3 Fallzahlen'!O9-SUMIF('2.2.3 Fallzahlen'!E3:N3,"kein S/HO",'2.2.3 Fallzahlen'!E9:N9)</f>
        <v>0</v>
      </c>
      <c r="G14" s="145">
        <f>IF(F11="","",F11)</f>
        <v>0</v>
      </c>
      <c r="H14" s="146" t="str">
        <f>IFERROR(IF(COUNT(F14,G14)=2,F14/G14,""),"---")</f>
        <v>---</v>
      </c>
      <c r="I14" s="147" t="str">
        <f>IF(AND(H14="---",G14=0,F14=0),"Anforderungen erfüllt",IF(H14="---","Bewertung nicht möglich",IF(H14="","Indikator unvollständig",IF(OR(AND(ISNUMBER(O14),ISNUMBER(H14),H14&lt;O14),AND(ISNUMBER(P14),ISNUMBER(H14),H14&gt;P14),AND(G14=0,F14&gt;0)),"Eingabe nicht korrekt",IF(OR(AND(ISNUMBER(M14),H14&gt;M14),AND(ISNUMBER(N14),H14&lt;N14)),"Sollvorgabe nicht erfüllt",IF(OR(AND(Q14="x",H14&gt;0),AND(R14="x",H14&lt;1)),"Wert-Begründung","Anforderungen erfüllt"))))))</f>
        <v>Anforderungen erfüllt</v>
      </c>
      <c r="J14" s="4"/>
      <c r="K14" s="5"/>
      <c r="M14" s="148"/>
      <c r="N14" s="148"/>
      <c r="O14" s="148">
        <v>0</v>
      </c>
      <c r="P14" s="148">
        <v>1</v>
      </c>
      <c r="Q14" s="142"/>
      <c r="R14" s="142" t="s">
        <v>417</v>
      </c>
    </row>
    <row r="15" spans="1:18" s="142" customFormat="1" ht="13.5" thickBot="1" x14ac:dyDescent="0.25">
      <c r="A15" s="143"/>
      <c r="B15" s="206"/>
      <c r="C15" s="210"/>
      <c r="D15" s="210"/>
      <c r="E15" s="166"/>
      <c r="F15" s="166"/>
      <c r="G15" s="211"/>
      <c r="H15" s="212"/>
      <c r="I15" s="202"/>
      <c r="J15" s="203"/>
      <c r="K15" s="204"/>
      <c r="M15" s="148"/>
      <c r="N15" s="148"/>
      <c r="O15" s="148"/>
      <c r="P15" s="148"/>
    </row>
    <row r="16" spans="1:18" s="142" customFormat="1" ht="52.5" customHeight="1" thickBot="1" x14ac:dyDescent="0.25">
      <c r="A16" s="141"/>
      <c r="B16" s="46"/>
      <c r="C16" s="199" t="s">
        <v>158</v>
      </c>
      <c r="D16" s="1" t="s">
        <v>0</v>
      </c>
      <c r="E16" s="1" t="s">
        <v>101</v>
      </c>
      <c r="F16" s="200" t="s">
        <v>130</v>
      </c>
      <c r="G16" s="1" t="s">
        <v>1</v>
      </c>
      <c r="H16" s="1" t="s">
        <v>3</v>
      </c>
      <c r="I16" s="1" t="s">
        <v>2</v>
      </c>
      <c r="J16" s="1" t="s">
        <v>4</v>
      </c>
      <c r="K16" s="1" t="s">
        <v>30</v>
      </c>
      <c r="M16" s="165"/>
      <c r="N16" s="165"/>
      <c r="O16" s="165"/>
      <c r="P16" s="165"/>
      <c r="Q16" s="166"/>
      <c r="R16" s="166"/>
    </row>
    <row r="17" spans="1:17" s="142" customFormat="1" ht="26.25" thickBot="1" x14ac:dyDescent="0.25">
      <c r="A17" s="143"/>
      <c r="B17" s="71"/>
      <c r="C17" s="186" t="s">
        <v>120</v>
      </c>
      <c r="D17" s="187" t="s">
        <v>159</v>
      </c>
      <c r="E17" s="188">
        <v>1</v>
      </c>
      <c r="F17" s="144"/>
      <c r="G17" s="145">
        <f>IF($F$11="","",$F$11)</f>
        <v>0</v>
      </c>
      <c r="H17" s="146" t="str">
        <f>IFERROR(IF(COUNT(F17,G17)=2,F17/G17,""),"---")</f>
        <v/>
      </c>
      <c r="I17" s="147" t="str">
        <f t="shared" ref="I17:I22" si="0">IF(AND(H17="---",G17=0,F17=0),"Anforderungen erfüllt",IF(H17="---","Bewertung nicht möglich",IF(H17="","Indikator unvollständig",IF(OR(AND(ISNUMBER(O17),ISNUMBER(H17),H17&lt;O17),AND(ISNUMBER(P17),ISNUMBER(H17),H17&gt;P17),AND(G17=0,F17&gt;0)),"Eingabe nicht korrekt",IF(OR(AND(ISNUMBER(M17),H17&gt;M17),AND(ISNUMBER(N17),H17&lt;N17)),"Sollvorgabe nicht erfüllt",IF(OR(AND(Q17="x",H17&gt;0),AND(R17="x",H17&lt;1)),"Wert-Begründung","Anforderungen erfüllt"))))))</f>
        <v>Indikator unvollständig</v>
      </c>
      <c r="J17" s="4"/>
      <c r="K17" s="5"/>
      <c r="M17" s="148"/>
      <c r="N17" s="148">
        <v>1</v>
      </c>
      <c r="O17" s="148">
        <v>0</v>
      </c>
      <c r="P17" s="148">
        <v>1</v>
      </c>
    </row>
    <row r="18" spans="1:17" s="142" customFormat="1" ht="26.25" thickBot="1" x14ac:dyDescent="0.25">
      <c r="A18" s="143"/>
      <c r="B18" s="150"/>
      <c r="C18" s="186" t="s">
        <v>140</v>
      </c>
      <c r="D18" s="187" t="s">
        <v>159</v>
      </c>
      <c r="E18" s="188">
        <v>1</v>
      </c>
      <c r="F18" s="144"/>
      <c r="G18" s="145">
        <f>IF($F$9="","",$F$9)</f>
        <v>0</v>
      </c>
      <c r="H18" s="146" t="str">
        <f t="shared" ref="H18:H62" si="1">IFERROR(IF(COUNT(F18,G18)=2,F18/G18,""),"---")</f>
        <v/>
      </c>
      <c r="I18" s="147" t="str">
        <f t="shared" si="0"/>
        <v>Indikator unvollständig</v>
      </c>
      <c r="J18" s="4"/>
      <c r="K18" s="5"/>
      <c r="M18" s="148"/>
      <c r="N18" s="148">
        <v>1</v>
      </c>
      <c r="O18" s="148">
        <v>0</v>
      </c>
      <c r="P18" s="148">
        <v>1</v>
      </c>
    </row>
    <row r="19" spans="1:17" s="142" customFormat="1" ht="26.25" thickBot="1" x14ac:dyDescent="0.25">
      <c r="A19" s="143"/>
      <c r="B19" s="150"/>
      <c r="C19" s="186" t="s">
        <v>141</v>
      </c>
      <c r="D19" s="187" t="s">
        <v>159</v>
      </c>
      <c r="E19" s="188">
        <v>1</v>
      </c>
      <c r="F19" s="144"/>
      <c r="G19" s="145">
        <f>IF($F$10="","",$F$10)</f>
        <v>0</v>
      </c>
      <c r="H19" s="146" t="str">
        <f t="shared" ref="H19:H20" si="2">IFERROR(IF(COUNT(F19,G19)=2,F19/G19,""),"---")</f>
        <v/>
      </c>
      <c r="I19" s="147" t="str">
        <f t="shared" si="0"/>
        <v>Indikator unvollständig</v>
      </c>
      <c r="J19" s="4"/>
      <c r="K19" s="5"/>
      <c r="M19" s="148"/>
      <c r="N19" s="148">
        <v>1</v>
      </c>
      <c r="O19" s="148">
        <v>0</v>
      </c>
      <c r="P19" s="148">
        <v>1</v>
      </c>
    </row>
    <row r="20" spans="1:17" s="142" customFormat="1" ht="26.25" thickBot="1" x14ac:dyDescent="0.25">
      <c r="A20" s="143"/>
      <c r="B20" s="150"/>
      <c r="C20" s="186" t="s">
        <v>142</v>
      </c>
      <c r="D20" s="187" t="s">
        <v>159</v>
      </c>
      <c r="E20" s="188">
        <v>1</v>
      </c>
      <c r="F20" s="144"/>
      <c r="G20" s="145">
        <f t="shared" ref="G20:G58" si="3">IF($F$11="","",$F$11)</f>
        <v>0</v>
      </c>
      <c r="H20" s="146" t="str">
        <f t="shared" si="2"/>
        <v/>
      </c>
      <c r="I20" s="147" t="str">
        <f t="shared" si="0"/>
        <v>Indikator unvollständig</v>
      </c>
      <c r="J20" s="4"/>
      <c r="K20" s="5"/>
      <c r="M20" s="148"/>
      <c r="N20" s="148">
        <v>1</v>
      </c>
      <c r="O20" s="148">
        <v>0</v>
      </c>
      <c r="P20" s="148">
        <v>1</v>
      </c>
    </row>
    <row r="21" spans="1:17" s="142" customFormat="1" ht="26.25" customHeight="1" thickBot="1" x14ac:dyDescent="0.25">
      <c r="A21" s="143"/>
      <c r="B21" s="150"/>
      <c r="C21" s="194" t="s">
        <v>143</v>
      </c>
      <c r="D21" s="187" t="s">
        <v>144</v>
      </c>
      <c r="E21" s="188">
        <v>1</v>
      </c>
      <c r="F21" s="144"/>
      <c r="G21" s="145">
        <f t="shared" si="3"/>
        <v>0</v>
      </c>
      <c r="H21" s="146" t="str">
        <f t="shared" ref="H21" si="4">IFERROR(IF(COUNT(F21,G21)=2,F21/G21,""),"---")</f>
        <v/>
      </c>
      <c r="I21" s="147" t="str">
        <f t="shared" si="0"/>
        <v>Indikator unvollständig</v>
      </c>
      <c r="J21" s="4"/>
      <c r="K21" s="5"/>
      <c r="M21" s="148"/>
      <c r="N21" s="148">
        <v>1</v>
      </c>
      <c r="O21" s="148">
        <v>0</v>
      </c>
      <c r="P21" s="148">
        <v>1</v>
      </c>
    </row>
    <row r="22" spans="1:17" s="142" customFormat="1" ht="26.25" customHeight="1" thickBot="1" x14ac:dyDescent="0.25">
      <c r="A22" s="143"/>
      <c r="B22" s="150"/>
      <c r="C22" s="187" t="s">
        <v>120</v>
      </c>
      <c r="D22" s="187" t="s">
        <v>160</v>
      </c>
      <c r="E22" s="188">
        <v>1</v>
      </c>
      <c r="F22" s="144"/>
      <c r="G22" s="145">
        <f t="shared" si="3"/>
        <v>0</v>
      </c>
      <c r="H22" s="146" t="str">
        <f t="shared" ref="H22" si="5">IFERROR(IF(COUNT(F22,G22)=2,F22/G22,""),"---")</f>
        <v/>
      </c>
      <c r="I22" s="147" t="str">
        <f t="shared" si="0"/>
        <v>Indikator unvollständig</v>
      </c>
      <c r="J22" s="4"/>
      <c r="K22" s="5"/>
      <c r="M22" s="148"/>
      <c r="N22" s="148">
        <v>1</v>
      </c>
      <c r="O22" s="148">
        <v>0</v>
      </c>
      <c r="P22" s="148">
        <v>1</v>
      </c>
    </row>
    <row r="23" spans="1:17" ht="13.5" thickBot="1" x14ac:dyDescent="0.25">
      <c r="C23" s="77"/>
      <c r="D23" s="18"/>
      <c r="E23" s="18"/>
      <c r="F23" s="19"/>
      <c r="G23" s="19"/>
      <c r="H23" s="19"/>
      <c r="I23" s="19"/>
      <c r="J23" s="18"/>
      <c r="K23" s="18"/>
    </row>
    <row r="24" spans="1:17" ht="51.75" customHeight="1" thickBot="1" x14ac:dyDescent="0.25">
      <c r="C24" s="199" t="s">
        <v>158</v>
      </c>
      <c r="D24" s="1" t="s">
        <v>0</v>
      </c>
      <c r="E24" s="219" t="s">
        <v>101</v>
      </c>
      <c r="F24" s="324" t="s">
        <v>157</v>
      </c>
      <c r="G24" s="325"/>
      <c r="H24" s="326"/>
      <c r="I24" s="1" t="s">
        <v>2</v>
      </c>
      <c r="J24" s="1" t="s">
        <v>4</v>
      </c>
      <c r="K24" s="191" t="s">
        <v>30</v>
      </c>
      <c r="L24" s="207"/>
    </row>
    <row r="25" spans="1:17" ht="27" customHeight="1" thickBot="1" x14ac:dyDescent="0.25">
      <c r="C25" s="187" t="s">
        <v>145</v>
      </c>
      <c r="D25" s="208" t="s">
        <v>146</v>
      </c>
      <c r="E25" s="201" t="s">
        <v>148</v>
      </c>
      <c r="F25" s="332"/>
      <c r="G25" s="333"/>
      <c r="H25" s="334"/>
      <c r="I25" s="147" t="str">
        <f>IF(F25="","Indikator Unvollständig",IF(OR(F25&lt;45,F25&gt;180),"Sollvorgabe nicht erfüllt","Anforderungen erfüllt"))</f>
        <v>Indikator Unvollständig</v>
      </c>
      <c r="J25" s="4"/>
      <c r="K25" s="5"/>
    </row>
    <row r="26" spans="1:17" ht="13.5" thickBot="1" x14ac:dyDescent="0.25">
      <c r="C26" s="213"/>
      <c r="D26" s="213"/>
      <c r="E26" s="214"/>
      <c r="F26" s="215"/>
      <c r="G26" s="215"/>
      <c r="H26" s="215"/>
      <c r="I26" s="215"/>
      <c r="J26" s="215"/>
      <c r="K26" s="216"/>
    </row>
    <row r="27" spans="1:17" ht="51.75" customHeight="1" thickBot="1" x14ac:dyDescent="0.25">
      <c r="C27" s="199" t="s">
        <v>158</v>
      </c>
      <c r="D27" s="1" t="s">
        <v>0</v>
      </c>
      <c r="E27" s="219" t="s">
        <v>101</v>
      </c>
      <c r="F27" s="200" t="s">
        <v>171</v>
      </c>
      <c r="G27" s="1" t="s">
        <v>1</v>
      </c>
      <c r="H27" s="1" t="s">
        <v>3</v>
      </c>
      <c r="I27" s="1" t="s">
        <v>2</v>
      </c>
      <c r="J27" s="1" t="s">
        <v>4</v>
      </c>
      <c r="K27" s="1" t="s">
        <v>30</v>
      </c>
    </row>
    <row r="28" spans="1:17" s="142" customFormat="1" ht="39" thickBot="1" x14ac:dyDescent="0.25">
      <c r="A28" s="143"/>
      <c r="B28" s="150"/>
      <c r="C28" s="187" t="s">
        <v>145</v>
      </c>
      <c r="D28" s="187" t="s">
        <v>146</v>
      </c>
      <c r="E28" s="209" t="s">
        <v>147</v>
      </c>
      <c r="F28" s="144"/>
      <c r="G28" s="145">
        <f>IF($F$9="","",$F$9)</f>
        <v>0</v>
      </c>
      <c r="H28" s="146" t="str">
        <f t="shared" ref="H28" si="6">IFERROR(IF(COUNT(F28,G28)=2,F28/G28,""),"---")</f>
        <v/>
      </c>
      <c r="I28" s="147" t="str">
        <f>IF(AND(H28="---",G28=0,F28=0),"Anforderungen erfüllt",IF(H28="---","Bewertung nicht möglich",IF(H28="","Indikator unvollständig",IF(OR(AND(ISNUMBER(O28),ISNUMBER(H28),H28&lt;O28),AND(ISNUMBER(P28),ISNUMBER(H28),H28&gt;P28),AND(G28=0,F28&gt;0)),"Eingabe nicht korrekt",IF(OR(AND(ISNUMBER(M28),H28&gt;M28),AND(ISNUMBER(N28),H28&lt;N28)),"Sollvorgabe nicht erfüllt",IF(OR(AND(Q28="x",H28&gt;0),AND(R28="x",H28&lt;1)),"Wert-Begründung","Anforderungen erfüllt"))))))</f>
        <v>Indikator unvollständig</v>
      </c>
      <c r="J28" s="4"/>
      <c r="K28" s="5"/>
      <c r="M28" s="148">
        <v>0.05</v>
      </c>
      <c r="N28" s="148"/>
      <c r="O28" s="148">
        <v>0</v>
      </c>
      <c r="P28" s="148">
        <v>1</v>
      </c>
    </row>
    <row r="29" spans="1:17" ht="13.5" thickBot="1" x14ac:dyDescent="0.25">
      <c r="C29" s="77"/>
      <c r="D29" s="18"/>
      <c r="E29" s="18"/>
      <c r="F29" s="19"/>
      <c r="G29" s="19"/>
      <c r="H29" s="19"/>
      <c r="I29" s="19"/>
      <c r="J29" s="18"/>
      <c r="K29" s="18"/>
    </row>
    <row r="30" spans="1:17" s="142" customFormat="1" ht="53.25" customHeight="1" thickBot="1" x14ac:dyDescent="0.25">
      <c r="A30" s="143"/>
      <c r="B30" s="150"/>
      <c r="C30" s="199" t="s">
        <v>161</v>
      </c>
      <c r="D30" s="1" t="s">
        <v>0</v>
      </c>
      <c r="E30" s="1" t="s">
        <v>101</v>
      </c>
      <c r="F30" s="200" t="s">
        <v>130</v>
      </c>
      <c r="G30" s="1" t="s">
        <v>1</v>
      </c>
      <c r="H30" s="1" t="s">
        <v>3</v>
      </c>
      <c r="I30" s="1" t="s">
        <v>2</v>
      </c>
      <c r="J30" s="1" t="s">
        <v>4</v>
      </c>
      <c r="K30" s="1" t="s">
        <v>30</v>
      </c>
      <c r="M30" s="148"/>
      <c r="N30" s="148"/>
      <c r="O30" s="148"/>
      <c r="P30" s="148"/>
    </row>
    <row r="31" spans="1:17" s="142" customFormat="1" ht="39" thickBot="1" x14ac:dyDescent="0.25">
      <c r="A31" s="143"/>
      <c r="B31" s="150"/>
      <c r="C31" s="235" t="s">
        <v>149</v>
      </c>
      <c r="D31" s="205" t="s">
        <v>438</v>
      </c>
      <c r="E31" s="187" t="s">
        <v>418</v>
      </c>
      <c r="F31" s="144"/>
      <c r="G31" s="145">
        <f t="shared" ref="G31" si="7">IF($F$9="","",$F$9)</f>
        <v>0</v>
      </c>
      <c r="H31" s="146" t="str">
        <f t="shared" si="1"/>
        <v/>
      </c>
      <c r="I31" s="147" t="str">
        <f t="shared" ref="I31:I62" si="8">IF(AND(H31="---",G31=0,F31=0),"Anforderungen erfüllt",IF(H31="---","Bewertung nicht möglich",IF(H31="","Indikator unvollständig",IF(OR(AND(ISNUMBER(O31),ISNUMBER(H31),H31&lt;O31),AND(ISNUMBER(P31),ISNUMBER(H31),H31&gt;P31),AND(G31=0,F31&gt;0)),"Eingabe nicht korrekt",IF(OR(AND(ISNUMBER(M31),H31&gt;M31),AND(ISNUMBER(N31),H31&lt;N31)),"Sollvorgabe nicht erfüllt",IF(OR(AND(Q31="x",H31&gt;0),AND(R31="x",H31&lt;1)),"Wert-Begründung","Anforderungen erfüllt"))))))</f>
        <v>Indikator unvollständig</v>
      </c>
      <c r="J31" s="4"/>
      <c r="K31" s="5"/>
      <c r="M31" s="148">
        <v>0.03</v>
      </c>
      <c r="N31" s="148"/>
      <c r="O31" s="148">
        <v>0</v>
      </c>
      <c r="P31" s="148">
        <v>1</v>
      </c>
      <c r="Q31" s="167"/>
    </row>
    <row r="32" spans="1:17" s="142" customFormat="1" ht="39" thickBot="1" x14ac:dyDescent="0.25">
      <c r="A32" s="143"/>
      <c r="B32" s="150"/>
      <c r="C32" s="235" t="s">
        <v>121</v>
      </c>
      <c r="D32" s="205" t="s">
        <v>438</v>
      </c>
      <c r="E32" s="187" t="s">
        <v>419</v>
      </c>
      <c r="F32" s="144"/>
      <c r="G32" s="145">
        <f>IF($F$10="","",$F$10)</f>
        <v>0</v>
      </c>
      <c r="H32" s="146" t="str">
        <f t="shared" si="1"/>
        <v/>
      </c>
      <c r="I32" s="147" t="str">
        <f t="shared" si="8"/>
        <v>Indikator unvollständig</v>
      </c>
      <c r="J32" s="4"/>
      <c r="K32" s="5"/>
      <c r="M32" s="148">
        <v>0.03</v>
      </c>
      <c r="N32" s="148"/>
      <c r="O32" s="148">
        <v>0</v>
      </c>
      <c r="P32" s="148">
        <v>1</v>
      </c>
    </row>
    <row r="33" spans="1:17" s="142" customFormat="1" ht="40.5" customHeight="1" thickBot="1" x14ac:dyDescent="0.25">
      <c r="A33" s="143"/>
      <c r="B33" s="150"/>
      <c r="C33" s="330" t="s">
        <v>163</v>
      </c>
      <c r="D33" s="186" t="s">
        <v>146</v>
      </c>
      <c r="E33" s="187" t="s">
        <v>151</v>
      </c>
      <c r="F33" s="144"/>
      <c r="G33" s="145">
        <f t="shared" ref="G33:G36" si="9">IF($F$9="","",$F$9)</f>
        <v>0</v>
      </c>
      <c r="H33" s="146" t="str">
        <f t="shared" si="1"/>
        <v/>
      </c>
      <c r="I33" s="147" t="str">
        <f t="shared" si="8"/>
        <v>Indikator unvollständig</v>
      </c>
      <c r="J33" s="4"/>
      <c r="K33" s="5"/>
      <c r="M33" s="148">
        <v>0.05</v>
      </c>
      <c r="N33" s="148"/>
      <c r="O33" s="148">
        <v>0</v>
      </c>
      <c r="P33" s="148">
        <v>1</v>
      </c>
    </row>
    <row r="34" spans="1:17" s="142" customFormat="1" ht="40.5" customHeight="1" thickBot="1" x14ac:dyDescent="0.25">
      <c r="A34" s="143"/>
      <c r="B34" s="150"/>
      <c r="C34" s="331"/>
      <c r="D34" s="205" t="s">
        <v>435</v>
      </c>
      <c r="E34" s="187" t="s">
        <v>420</v>
      </c>
      <c r="F34" s="144"/>
      <c r="G34" s="145">
        <f t="shared" si="9"/>
        <v>0</v>
      </c>
      <c r="H34" s="218" t="str">
        <f t="shared" si="1"/>
        <v/>
      </c>
      <c r="I34" s="147" t="str">
        <f t="shared" si="8"/>
        <v>Indikator unvollständig</v>
      </c>
      <c r="J34" s="4"/>
      <c r="K34" s="5"/>
      <c r="M34" s="148"/>
      <c r="N34" s="148"/>
      <c r="O34" s="148">
        <v>0</v>
      </c>
      <c r="P34" s="148">
        <v>1</v>
      </c>
      <c r="Q34" s="167" t="s">
        <v>417</v>
      </c>
    </row>
    <row r="35" spans="1:17" s="142" customFormat="1" ht="40.5" customHeight="1" thickBot="1" x14ac:dyDescent="0.25">
      <c r="A35" s="143"/>
      <c r="B35" s="150"/>
      <c r="C35" s="330" t="s">
        <v>164</v>
      </c>
      <c r="D35" s="186" t="s">
        <v>146</v>
      </c>
      <c r="E35" s="187" t="s">
        <v>151</v>
      </c>
      <c r="F35" s="144"/>
      <c r="G35" s="145">
        <f t="shared" si="9"/>
        <v>0</v>
      </c>
      <c r="H35" s="146" t="str">
        <f t="shared" si="1"/>
        <v/>
      </c>
      <c r="I35" s="147" t="str">
        <f t="shared" si="8"/>
        <v>Indikator unvollständig</v>
      </c>
      <c r="J35" s="4"/>
      <c r="K35" s="5"/>
      <c r="M35" s="148">
        <v>0.05</v>
      </c>
      <c r="N35" s="148"/>
      <c r="O35" s="148">
        <v>0</v>
      </c>
      <c r="P35" s="148">
        <v>1</v>
      </c>
      <c r="Q35" s="167"/>
    </row>
    <row r="36" spans="1:17" s="142" customFormat="1" ht="40.5" customHeight="1" thickBot="1" x14ac:dyDescent="0.25">
      <c r="A36" s="143"/>
      <c r="B36" s="150"/>
      <c r="C36" s="331"/>
      <c r="D36" s="205" t="s">
        <v>435</v>
      </c>
      <c r="E36" s="187" t="s">
        <v>420</v>
      </c>
      <c r="F36" s="144"/>
      <c r="G36" s="145">
        <f t="shared" si="9"/>
        <v>0</v>
      </c>
      <c r="H36" s="218" t="str">
        <f t="shared" si="1"/>
        <v/>
      </c>
      <c r="I36" s="147" t="str">
        <f t="shared" si="8"/>
        <v>Indikator unvollständig</v>
      </c>
      <c r="J36" s="4"/>
      <c r="K36" s="5"/>
      <c r="M36" s="148"/>
      <c r="N36" s="148"/>
      <c r="O36" s="148">
        <v>0</v>
      </c>
      <c r="P36" s="148">
        <v>1</v>
      </c>
      <c r="Q36" s="167" t="s">
        <v>417</v>
      </c>
    </row>
    <row r="37" spans="1:17" s="142" customFormat="1" ht="40.5" customHeight="1" thickBot="1" x14ac:dyDescent="0.25">
      <c r="A37" s="143"/>
      <c r="B37" s="150"/>
      <c r="C37" s="330" t="s">
        <v>165</v>
      </c>
      <c r="D37" s="186" t="s">
        <v>146</v>
      </c>
      <c r="E37" s="187" t="s">
        <v>151</v>
      </c>
      <c r="F37" s="144"/>
      <c r="G37" s="145">
        <f t="shared" ref="G37:G56" si="10">IF($F$10="","",$F$10)</f>
        <v>0</v>
      </c>
      <c r="H37" s="146" t="str">
        <f t="shared" si="1"/>
        <v/>
      </c>
      <c r="I37" s="147" t="str">
        <f t="shared" si="8"/>
        <v>Indikator unvollständig</v>
      </c>
      <c r="J37" s="4"/>
      <c r="K37" s="5"/>
      <c r="M37" s="148">
        <v>0.05</v>
      </c>
      <c r="N37" s="148"/>
      <c r="O37" s="148">
        <v>0</v>
      </c>
      <c r="P37" s="148">
        <v>1</v>
      </c>
      <c r="Q37" s="167"/>
    </row>
    <row r="38" spans="1:17" s="142" customFormat="1" ht="40.5" customHeight="1" thickBot="1" x14ac:dyDescent="0.25">
      <c r="A38" s="143"/>
      <c r="B38" s="150"/>
      <c r="C38" s="331"/>
      <c r="D38" s="205" t="s">
        <v>435</v>
      </c>
      <c r="E38" s="187" t="s">
        <v>162</v>
      </c>
      <c r="F38" s="144"/>
      <c r="G38" s="145">
        <f t="shared" si="10"/>
        <v>0</v>
      </c>
      <c r="H38" s="218" t="str">
        <f t="shared" si="1"/>
        <v/>
      </c>
      <c r="I38" s="147" t="str">
        <f t="shared" si="8"/>
        <v>Indikator unvollständig</v>
      </c>
      <c r="J38" s="4"/>
      <c r="K38" s="5"/>
      <c r="M38" s="148"/>
      <c r="N38" s="148"/>
      <c r="O38" s="148">
        <v>0</v>
      </c>
      <c r="P38" s="148">
        <v>1</v>
      </c>
      <c r="Q38" s="167" t="s">
        <v>417</v>
      </c>
    </row>
    <row r="39" spans="1:17" s="142" customFormat="1" ht="40.5" customHeight="1" thickBot="1" x14ac:dyDescent="0.25">
      <c r="A39" s="143"/>
      <c r="B39" s="150"/>
      <c r="C39" s="330" t="s">
        <v>166</v>
      </c>
      <c r="D39" s="186" t="s">
        <v>146</v>
      </c>
      <c r="E39" s="187" t="s">
        <v>151</v>
      </c>
      <c r="F39" s="144"/>
      <c r="G39" s="145">
        <f t="shared" si="10"/>
        <v>0</v>
      </c>
      <c r="H39" s="146" t="str">
        <f t="shared" si="1"/>
        <v/>
      </c>
      <c r="I39" s="147" t="str">
        <f t="shared" si="8"/>
        <v>Indikator unvollständig</v>
      </c>
      <c r="J39" s="4"/>
      <c r="K39" s="5"/>
      <c r="M39" s="148">
        <v>0.05</v>
      </c>
      <c r="N39" s="148"/>
      <c r="O39" s="148">
        <v>0</v>
      </c>
      <c r="P39" s="148">
        <v>1</v>
      </c>
    </row>
    <row r="40" spans="1:17" s="142" customFormat="1" ht="40.5" customHeight="1" thickBot="1" x14ac:dyDescent="0.25">
      <c r="A40" s="143"/>
      <c r="B40" s="150"/>
      <c r="C40" s="331"/>
      <c r="D40" s="205" t="s">
        <v>435</v>
      </c>
      <c r="E40" s="187" t="s">
        <v>420</v>
      </c>
      <c r="F40" s="144"/>
      <c r="G40" s="145">
        <f t="shared" si="10"/>
        <v>0</v>
      </c>
      <c r="H40" s="218" t="str">
        <f t="shared" si="1"/>
        <v/>
      </c>
      <c r="I40" s="147" t="str">
        <f t="shared" si="8"/>
        <v>Indikator unvollständig</v>
      </c>
      <c r="J40" s="4"/>
      <c r="K40" s="5"/>
      <c r="M40" s="148"/>
      <c r="N40" s="148"/>
      <c r="O40" s="148">
        <v>0</v>
      </c>
      <c r="P40" s="148">
        <v>1</v>
      </c>
      <c r="Q40" s="167" t="s">
        <v>417</v>
      </c>
    </row>
    <row r="41" spans="1:17" s="142" customFormat="1" ht="26.25" customHeight="1" thickBot="1" x14ac:dyDescent="0.25">
      <c r="A41" s="143"/>
      <c r="B41" s="150"/>
      <c r="C41" s="330" t="s">
        <v>152</v>
      </c>
      <c r="D41" s="186" t="s">
        <v>146</v>
      </c>
      <c r="E41" s="187" t="s">
        <v>151</v>
      </c>
      <c r="F41" s="144"/>
      <c r="G41" s="145">
        <f t="shared" ref="G41:G54" si="11">IF($F$9="","",$F$9)</f>
        <v>0</v>
      </c>
      <c r="H41" s="146" t="str">
        <f t="shared" si="1"/>
        <v/>
      </c>
      <c r="I41" s="147" t="str">
        <f t="shared" si="8"/>
        <v>Indikator unvollständig</v>
      </c>
      <c r="J41" s="4"/>
      <c r="K41" s="5"/>
      <c r="M41" s="148">
        <v>0.05</v>
      </c>
      <c r="N41" s="148"/>
      <c r="O41" s="148">
        <v>0</v>
      </c>
      <c r="P41" s="148">
        <v>1</v>
      </c>
      <c r="Q41" s="167"/>
    </row>
    <row r="42" spans="1:17" s="142" customFormat="1" ht="26.25" customHeight="1" thickBot="1" x14ac:dyDescent="0.25">
      <c r="A42" s="143"/>
      <c r="B42" s="150"/>
      <c r="C42" s="331"/>
      <c r="D42" s="205" t="s">
        <v>435</v>
      </c>
      <c r="E42" s="187" t="s">
        <v>420</v>
      </c>
      <c r="F42" s="144"/>
      <c r="G42" s="145">
        <f t="shared" si="11"/>
        <v>0</v>
      </c>
      <c r="H42" s="218" t="str">
        <f t="shared" si="1"/>
        <v/>
      </c>
      <c r="I42" s="147" t="str">
        <f t="shared" si="8"/>
        <v>Indikator unvollständig</v>
      </c>
      <c r="J42" s="4"/>
      <c r="K42" s="5"/>
      <c r="M42" s="148"/>
      <c r="N42" s="148"/>
      <c r="O42" s="148">
        <v>0</v>
      </c>
      <c r="P42" s="148">
        <v>1</v>
      </c>
      <c r="Q42" s="167" t="s">
        <v>417</v>
      </c>
    </row>
    <row r="43" spans="1:17" s="142" customFormat="1" ht="26.25" customHeight="1" thickBot="1" x14ac:dyDescent="0.25">
      <c r="A43" s="143"/>
      <c r="B43" s="150"/>
      <c r="C43" s="330" t="s">
        <v>122</v>
      </c>
      <c r="D43" s="186" t="s">
        <v>146</v>
      </c>
      <c r="E43" s="187" t="s">
        <v>151</v>
      </c>
      <c r="F43" s="144"/>
      <c r="G43" s="145">
        <f t="shared" si="10"/>
        <v>0</v>
      </c>
      <c r="H43" s="146" t="str">
        <f t="shared" si="1"/>
        <v/>
      </c>
      <c r="I43" s="147" t="str">
        <f t="shared" si="8"/>
        <v>Indikator unvollständig</v>
      </c>
      <c r="J43" s="4"/>
      <c r="K43" s="5"/>
      <c r="M43" s="148">
        <v>0.05</v>
      </c>
      <c r="N43" s="148"/>
      <c r="O43" s="148">
        <v>0</v>
      </c>
      <c r="P43" s="148">
        <v>1</v>
      </c>
    </row>
    <row r="44" spans="1:17" s="142" customFormat="1" ht="26.25" customHeight="1" thickBot="1" x14ac:dyDescent="0.25">
      <c r="A44" s="143"/>
      <c r="B44" s="150"/>
      <c r="C44" s="331"/>
      <c r="D44" s="205" t="s">
        <v>435</v>
      </c>
      <c r="E44" s="187" t="s">
        <v>420</v>
      </c>
      <c r="F44" s="144"/>
      <c r="G44" s="145">
        <f t="shared" si="10"/>
        <v>0</v>
      </c>
      <c r="H44" s="218" t="str">
        <f t="shared" si="1"/>
        <v/>
      </c>
      <c r="I44" s="147" t="str">
        <f t="shared" si="8"/>
        <v>Indikator unvollständig</v>
      </c>
      <c r="J44" s="4"/>
      <c r="K44" s="5"/>
      <c r="M44" s="148"/>
      <c r="N44" s="148"/>
      <c r="O44" s="148">
        <v>0</v>
      </c>
      <c r="P44" s="148">
        <v>1</v>
      </c>
      <c r="Q44" s="167" t="s">
        <v>417</v>
      </c>
    </row>
    <row r="45" spans="1:17" s="142" customFormat="1" ht="26.25" customHeight="1" thickBot="1" x14ac:dyDescent="0.25">
      <c r="A45" s="143"/>
      <c r="B45" s="150"/>
      <c r="C45" s="330" t="s">
        <v>423</v>
      </c>
      <c r="D45" s="186" t="s">
        <v>146</v>
      </c>
      <c r="E45" s="187" t="s">
        <v>150</v>
      </c>
      <c r="F45" s="144"/>
      <c r="G45" s="145">
        <f t="shared" si="11"/>
        <v>0</v>
      </c>
      <c r="H45" s="146" t="str">
        <f t="shared" si="1"/>
        <v/>
      </c>
      <c r="I45" s="147" t="str">
        <f t="shared" si="8"/>
        <v>Indikator unvollständig</v>
      </c>
      <c r="J45" s="4"/>
      <c r="K45" s="5"/>
      <c r="M45" s="148">
        <v>0.02</v>
      </c>
      <c r="N45" s="148"/>
      <c r="O45" s="148">
        <v>0</v>
      </c>
      <c r="P45" s="148">
        <v>1</v>
      </c>
      <c r="Q45" s="167"/>
    </row>
    <row r="46" spans="1:17" s="142" customFormat="1" ht="26.25" customHeight="1" thickBot="1" x14ac:dyDescent="0.25">
      <c r="A46" s="143"/>
      <c r="B46" s="150"/>
      <c r="C46" s="331"/>
      <c r="D46" s="205" t="s">
        <v>435</v>
      </c>
      <c r="E46" s="187" t="s">
        <v>420</v>
      </c>
      <c r="F46" s="144"/>
      <c r="G46" s="145">
        <f t="shared" si="11"/>
        <v>0</v>
      </c>
      <c r="H46" s="218" t="str">
        <f t="shared" si="1"/>
        <v/>
      </c>
      <c r="I46" s="147" t="str">
        <f t="shared" si="8"/>
        <v>Indikator unvollständig</v>
      </c>
      <c r="J46" s="4"/>
      <c r="K46" s="5"/>
      <c r="M46" s="148"/>
      <c r="N46" s="148"/>
      <c r="O46" s="148">
        <v>0</v>
      </c>
      <c r="P46" s="148">
        <v>1</v>
      </c>
      <c r="Q46" s="167" t="s">
        <v>417</v>
      </c>
    </row>
    <row r="47" spans="1:17" s="142" customFormat="1" ht="26.25" customHeight="1" thickBot="1" x14ac:dyDescent="0.25">
      <c r="A47" s="143"/>
      <c r="B47" s="150"/>
      <c r="C47" s="330" t="s">
        <v>422</v>
      </c>
      <c r="D47" s="186" t="s">
        <v>146</v>
      </c>
      <c r="E47" s="187" t="s">
        <v>150</v>
      </c>
      <c r="F47" s="144"/>
      <c r="G47" s="145">
        <f t="shared" si="10"/>
        <v>0</v>
      </c>
      <c r="H47" s="146" t="str">
        <f t="shared" si="1"/>
        <v/>
      </c>
      <c r="I47" s="147" t="str">
        <f t="shared" si="8"/>
        <v>Indikator unvollständig</v>
      </c>
      <c r="J47" s="4"/>
      <c r="K47" s="5"/>
      <c r="M47" s="148">
        <v>0.02</v>
      </c>
      <c r="N47" s="148"/>
      <c r="O47" s="148">
        <v>0</v>
      </c>
      <c r="P47" s="148">
        <v>1</v>
      </c>
    </row>
    <row r="48" spans="1:17" s="142" customFormat="1" ht="26.25" customHeight="1" thickBot="1" x14ac:dyDescent="0.25">
      <c r="A48" s="143"/>
      <c r="B48" s="150"/>
      <c r="C48" s="331"/>
      <c r="D48" s="205" t="s">
        <v>435</v>
      </c>
      <c r="E48" s="187" t="s">
        <v>420</v>
      </c>
      <c r="F48" s="144"/>
      <c r="G48" s="145">
        <f t="shared" si="10"/>
        <v>0</v>
      </c>
      <c r="H48" s="218" t="str">
        <f t="shared" si="1"/>
        <v/>
      </c>
      <c r="I48" s="147" t="str">
        <f t="shared" si="8"/>
        <v>Indikator unvollständig</v>
      </c>
      <c r="J48" s="4"/>
      <c r="K48" s="5"/>
      <c r="M48" s="148"/>
      <c r="N48" s="148"/>
      <c r="O48" s="148">
        <v>0</v>
      </c>
      <c r="P48" s="148">
        <v>1</v>
      </c>
      <c r="Q48" s="167" t="s">
        <v>417</v>
      </c>
    </row>
    <row r="49" spans="1:17" s="142" customFormat="1" ht="26.25" customHeight="1" thickBot="1" x14ac:dyDescent="0.25">
      <c r="A49" s="143"/>
      <c r="B49" s="150"/>
      <c r="C49" s="330" t="s">
        <v>153</v>
      </c>
      <c r="D49" s="186" t="s">
        <v>146</v>
      </c>
      <c r="E49" s="187" t="s">
        <v>150</v>
      </c>
      <c r="F49" s="144"/>
      <c r="G49" s="145">
        <f t="shared" si="11"/>
        <v>0</v>
      </c>
      <c r="H49" s="146" t="str">
        <f t="shared" si="1"/>
        <v/>
      </c>
      <c r="I49" s="147" t="str">
        <f t="shared" si="8"/>
        <v>Indikator unvollständig</v>
      </c>
      <c r="J49" s="4"/>
      <c r="K49" s="5"/>
      <c r="M49" s="148">
        <v>0.02</v>
      </c>
      <c r="N49" s="148"/>
      <c r="O49" s="148">
        <v>0</v>
      </c>
      <c r="P49" s="148">
        <v>1</v>
      </c>
      <c r="Q49" s="167"/>
    </row>
    <row r="50" spans="1:17" s="142" customFormat="1" ht="26.25" customHeight="1" thickBot="1" x14ac:dyDescent="0.25">
      <c r="A50" s="143"/>
      <c r="B50" s="150"/>
      <c r="C50" s="331"/>
      <c r="D50" s="205" t="s">
        <v>435</v>
      </c>
      <c r="E50" s="187" t="s">
        <v>420</v>
      </c>
      <c r="F50" s="144"/>
      <c r="G50" s="145">
        <f t="shared" si="11"/>
        <v>0</v>
      </c>
      <c r="H50" s="218" t="str">
        <f t="shared" si="1"/>
        <v/>
      </c>
      <c r="I50" s="147" t="str">
        <f t="shared" si="8"/>
        <v>Indikator unvollständig</v>
      </c>
      <c r="J50" s="4"/>
      <c r="K50" s="5"/>
      <c r="M50" s="148"/>
      <c r="N50" s="148"/>
      <c r="O50" s="148">
        <v>0</v>
      </c>
      <c r="P50" s="148">
        <v>1</v>
      </c>
      <c r="Q50" s="167" t="s">
        <v>417</v>
      </c>
    </row>
    <row r="51" spans="1:17" s="142" customFormat="1" ht="26.25" customHeight="1" thickBot="1" x14ac:dyDescent="0.25">
      <c r="A51" s="143"/>
      <c r="B51" s="150"/>
      <c r="C51" s="330" t="s">
        <v>123</v>
      </c>
      <c r="D51" s="186" t="s">
        <v>146</v>
      </c>
      <c r="E51" s="187" t="s">
        <v>150</v>
      </c>
      <c r="F51" s="144"/>
      <c r="G51" s="145">
        <f t="shared" si="10"/>
        <v>0</v>
      </c>
      <c r="H51" s="146" t="str">
        <f t="shared" si="1"/>
        <v/>
      </c>
      <c r="I51" s="147" t="str">
        <f t="shared" si="8"/>
        <v>Indikator unvollständig</v>
      </c>
      <c r="J51" s="4"/>
      <c r="K51" s="5"/>
      <c r="M51" s="148">
        <v>0.02</v>
      </c>
      <c r="N51" s="148"/>
      <c r="O51" s="148">
        <v>0</v>
      </c>
      <c r="P51" s="148">
        <v>1</v>
      </c>
    </row>
    <row r="52" spans="1:17" s="142" customFormat="1" ht="26.25" customHeight="1" thickBot="1" x14ac:dyDescent="0.25">
      <c r="A52" s="143"/>
      <c r="B52" s="150"/>
      <c r="C52" s="331"/>
      <c r="D52" s="205" t="s">
        <v>435</v>
      </c>
      <c r="E52" s="187" t="s">
        <v>420</v>
      </c>
      <c r="F52" s="144"/>
      <c r="G52" s="145">
        <f t="shared" si="10"/>
        <v>0</v>
      </c>
      <c r="H52" s="218" t="str">
        <f t="shared" si="1"/>
        <v/>
      </c>
      <c r="I52" s="147" t="str">
        <f t="shared" si="8"/>
        <v>Indikator unvollständig</v>
      </c>
      <c r="J52" s="4"/>
      <c r="K52" s="5"/>
      <c r="M52" s="148"/>
      <c r="N52" s="148"/>
      <c r="O52" s="148">
        <v>0</v>
      </c>
      <c r="P52" s="148">
        <v>1</v>
      </c>
      <c r="Q52" s="167" t="s">
        <v>417</v>
      </c>
    </row>
    <row r="53" spans="1:17" s="142" customFormat="1" ht="26.25" customHeight="1" thickBot="1" x14ac:dyDescent="0.25">
      <c r="A53" s="143"/>
      <c r="B53" s="150"/>
      <c r="C53" s="335" t="s">
        <v>155</v>
      </c>
      <c r="D53" s="186" t="s">
        <v>146</v>
      </c>
      <c r="E53" s="187" t="s">
        <v>150</v>
      </c>
      <c r="F53" s="144"/>
      <c r="G53" s="145">
        <f t="shared" si="11"/>
        <v>0</v>
      </c>
      <c r="H53" s="146" t="str">
        <f t="shared" si="1"/>
        <v/>
      </c>
      <c r="I53" s="147" t="str">
        <f t="shared" si="8"/>
        <v>Indikator unvollständig</v>
      </c>
      <c r="J53" s="4"/>
      <c r="K53" s="5"/>
      <c r="M53" s="148">
        <v>0.02</v>
      </c>
      <c r="N53" s="148"/>
      <c r="O53" s="148">
        <v>0</v>
      </c>
      <c r="P53" s="148">
        <v>1</v>
      </c>
      <c r="Q53" s="167"/>
    </row>
    <row r="54" spans="1:17" s="142" customFormat="1" ht="26.25" customHeight="1" thickBot="1" x14ac:dyDescent="0.25">
      <c r="A54" s="143"/>
      <c r="B54" s="150"/>
      <c r="C54" s="336"/>
      <c r="D54" s="205" t="s">
        <v>435</v>
      </c>
      <c r="E54" s="187" t="s">
        <v>420</v>
      </c>
      <c r="F54" s="144"/>
      <c r="G54" s="145">
        <f t="shared" si="11"/>
        <v>0</v>
      </c>
      <c r="H54" s="218" t="str">
        <f t="shared" si="1"/>
        <v/>
      </c>
      <c r="I54" s="147" t="str">
        <f t="shared" si="8"/>
        <v>Indikator unvollständig</v>
      </c>
      <c r="J54" s="4"/>
      <c r="K54" s="5"/>
      <c r="M54" s="148"/>
      <c r="N54" s="148"/>
      <c r="O54" s="148">
        <v>0</v>
      </c>
      <c r="P54" s="148">
        <v>1</v>
      </c>
      <c r="Q54" s="167" t="s">
        <v>417</v>
      </c>
    </row>
    <row r="55" spans="1:17" s="142" customFormat="1" ht="26.25" customHeight="1" thickBot="1" x14ac:dyDescent="0.25">
      <c r="A55" s="143"/>
      <c r="B55" s="150"/>
      <c r="C55" s="335" t="s">
        <v>124</v>
      </c>
      <c r="D55" s="186" t="s">
        <v>146</v>
      </c>
      <c r="E55" s="187" t="s">
        <v>150</v>
      </c>
      <c r="F55" s="144"/>
      <c r="G55" s="145">
        <f t="shared" si="10"/>
        <v>0</v>
      </c>
      <c r="H55" s="146" t="str">
        <f t="shared" si="1"/>
        <v/>
      </c>
      <c r="I55" s="147" t="str">
        <f t="shared" si="8"/>
        <v>Indikator unvollständig</v>
      </c>
      <c r="J55" s="4"/>
      <c r="K55" s="5"/>
      <c r="M55" s="148">
        <v>0.02</v>
      </c>
      <c r="N55" s="148"/>
      <c r="O55" s="148">
        <v>0</v>
      </c>
      <c r="P55" s="148">
        <v>1</v>
      </c>
    </row>
    <row r="56" spans="1:17" s="142" customFormat="1" ht="26.25" customHeight="1" thickBot="1" x14ac:dyDescent="0.25">
      <c r="A56" s="143"/>
      <c r="B56" s="150"/>
      <c r="C56" s="336"/>
      <c r="D56" s="205" t="s">
        <v>435</v>
      </c>
      <c r="E56" s="187" t="s">
        <v>420</v>
      </c>
      <c r="F56" s="144"/>
      <c r="G56" s="145">
        <f t="shared" si="10"/>
        <v>0</v>
      </c>
      <c r="H56" s="218" t="str">
        <f t="shared" si="1"/>
        <v/>
      </c>
      <c r="I56" s="147" t="str">
        <f t="shared" si="8"/>
        <v>Indikator unvollständig</v>
      </c>
      <c r="J56" s="4"/>
      <c r="K56" s="5"/>
      <c r="M56" s="148"/>
      <c r="N56" s="148"/>
      <c r="O56" s="148">
        <v>0</v>
      </c>
      <c r="P56" s="148">
        <v>1</v>
      </c>
      <c r="Q56" s="167" t="s">
        <v>417</v>
      </c>
    </row>
    <row r="57" spans="1:17" s="142" customFormat="1" ht="26.25" customHeight="1" thickBot="1" x14ac:dyDescent="0.25">
      <c r="A57" s="143"/>
      <c r="B57" s="150"/>
      <c r="C57" s="335" t="s">
        <v>156</v>
      </c>
      <c r="D57" s="186" t="s">
        <v>146</v>
      </c>
      <c r="E57" s="187" t="s">
        <v>420</v>
      </c>
      <c r="F57" s="144"/>
      <c r="G57" s="145">
        <f t="shared" si="3"/>
        <v>0</v>
      </c>
      <c r="H57" s="218" t="str">
        <f t="shared" si="1"/>
        <v/>
      </c>
      <c r="I57" s="147" t="str">
        <f t="shared" si="8"/>
        <v>Indikator unvollständig</v>
      </c>
      <c r="J57" s="4"/>
      <c r="K57" s="5"/>
      <c r="M57" s="148"/>
      <c r="N57" s="148"/>
      <c r="O57" s="148">
        <v>0</v>
      </c>
      <c r="P57" s="148">
        <v>1</v>
      </c>
      <c r="Q57" s="167" t="s">
        <v>417</v>
      </c>
    </row>
    <row r="58" spans="1:17" s="142" customFormat="1" ht="26.25" customHeight="1" thickBot="1" x14ac:dyDescent="0.25">
      <c r="A58" s="143"/>
      <c r="B58" s="150"/>
      <c r="C58" s="336"/>
      <c r="D58" s="205" t="s">
        <v>435</v>
      </c>
      <c r="E58" s="187" t="s">
        <v>420</v>
      </c>
      <c r="F58" s="144"/>
      <c r="G58" s="145">
        <f t="shared" si="3"/>
        <v>0</v>
      </c>
      <c r="H58" s="218" t="str">
        <f t="shared" si="1"/>
        <v/>
      </c>
      <c r="I58" s="147" t="str">
        <f t="shared" si="8"/>
        <v>Indikator unvollständig</v>
      </c>
      <c r="J58" s="4"/>
      <c r="K58" s="5"/>
      <c r="M58" s="148"/>
      <c r="N58" s="148"/>
      <c r="O58" s="148">
        <v>0</v>
      </c>
      <c r="P58" s="148">
        <v>1</v>
      </c>
      <c r="Q58" s="167" t="s">
        <v>417</v>
      </c>
    </row>
    <row r="59" spans="1:17" s="142" customFormat="1" ht="26.25" customHeight="1" thickBot="1" x14ac:dyDescent="0.25">
      <c r="A59" s="143"/>
      <c r="B59" s="150"/>
      <c r="C59" s="330" t="s">
        <v>154</v>
      </c>
      <c r="D59" s="186" t="s">
        <v>146</v>
      </c>
      <c r="E59" s="187" t="s">
        <v>420</v>
      </c>
      <c r="F59" s="144"/>
      <c r="G59" s="145">
        <f t="shared" ref="G59:G60" si="12">IF($F$9="","",$F$9)</f>
        <v>0</v>
      </c>
      <c r="H59" s="218" t="str">
        <f t="shared" si="1"/>
        <v/>
      </c>
      <c r="I59" s="147" t="str">
        <f t="shared" si="8"/>
        <v>Indikator unvollständig</v>
      </c>
      <c r="J59" s="4"/>
      <c r="K59" s="5"/>
      <c r="M59" s="148"/>
      <c r="N59" s="148"/>
      <c r="O59" s="148">
        <v>0</v>
      </c>
      <c r="P59" s="148">
        <v>1</v>
      </c>
      <c r="Q59" s="167" t="s">
        <v>417</v>
      </c>
    </row>
    <row r="60" spans="1:17" s="142" customFormat="1" ht="26.25" customHeight="1" thickBot="1" x14ac:dyDescent="0.25">
      <c r="A60" s="143"/>
      <c r="B60" s="150"/>
      <c r="C60" s="331"/>
      <c r="D60" s="205" t="s">
        <v>435</v>
      </c>
      <c r="E60" s="187" t="s">
        <v>420</v>
      </c>
      <c r="F60" s="144"/>
      <c r="G60" s="145">
        <f t="shared" si="12"/>
        <v>0</v>
      </c>
      <c r="H60" s="218" t="str">
        <f t="shared" si="1"/>
        <v/>
      </c>
      <c r="I60" s="147" t="str">
        <f t="shared" si="8"/>
        <v>Indikator unvollständig</v>
      </c>
      <c r="J60" s="4"/>
      <c r="K60" s="5"/>
      <c r="M60" s="148"/>
      <c r="N60" s="148"/>
      <c r="O60" s="148">
        <v>0</v>
      </c>
      <c r="P60" s="148">
        <v>1</v>
      </c>
      <c r="Q60" s="167" t="s">
        <v>417</v>
      </c>
    </row>
    <row r="61" spans="1:17" s="142" customFormat="1" ht="26.25" customHeight="1" thickBot="1" x14ac:dyDescent="0.25">
      <c r="A61" s="143"/>
      <c r="B61" s="150"/>
      <c r="C61" s="330" t="s">
        <v>125</v>
      </c>
      <c r="D61" s="186" t="s">
        <v>146</v>
      </c>
      <c r="E61" s="187" t="s">
        <v>420</v>
      </c>
      <c r="F61" s="144"/>
      <c r="G61" s="145">
        <f t="shared" ref="G61:G62" si="13">IF($F$10="","",$F$10)</f>
        <v>0</v>
      </c>
      <c r="H61" s="218" t="str">
        <f t="shared" si="1"/>
        <v/>
      </c>
      <c r="I61" s="147" t="str">
        <f t="shared" si="8"/>
        <v>Indikator unvollständig</v>
      </c>
      <c r="J61" s="4"/>
      <c r="K61" s="5"/>
      <c r="M61" s="148"/>
      <c r="N61" s="148"/>
      <c r="O61" s="148">
        <v>0</v>
      </c>
      <c r="P61" s="148">
        <v>1</v>
      </c>
      <c r="Q61" s="167" t="s">
        <v>417</v>
      </c>
    </row>
    <row r="62" spans="1:17" s="142" customFormat="1" ht="26.25" customHeight="1" thickBot="1" x14ac:dyDescent="0.25">
      <c r="A62" s="143"/>
      <c r="B62" s="206"/>
      <c r="C62" s="331"/>
      <c r="D62" s="205" t="s">
        <v>435</v>
      </c>
      <c r="E62" s="187" t="s">
        <v>420</v>
      </c>
      <c r="F62" s="144"/>
      <c r="G62" s="145">
        <f t="shared" si="13"/>
        <v>0</v>
      </c>
      <c r="H62" s="218" t="str">
        <f t="shared" si="1"/>
        <v/>
      </c>
      <c r="I62" s="147" t="str">
        <f t="shared" si="8"/>
        <v>Indikator unvollständig</v>
      </c>
      <c r="J62" s="4"/>
      <c r="K62" s="5"/>
      <c r="M62" s="148"/>
      <c r="N62" s="148"/>
      <c r="O62" s="148">
        <v>0</v>
      </c>
      <c r="P62" s="148">
        <v>1</v>
      </c>
      <c r="Q62" s="167" t="s">
        <v>417</v>
      </c>
    </row>
    <row r="63" spans="1:17" s="142" customFormat="1" ht="3.75" customHeight="1" x14ac:dyDescent="0.2">
      <c r="A63" s="143"/>
      <c r="B63" s="143"/>
      <c r="C63" s="67"/>
      <c r="F63" s="82"/>
      <c r="G63" s="149"/>
      <c r="H63" s="149"/>
      <c r="I63" s="149"/>
      <c r="M63" s="148"/>
      <c r="N63" s="148"/>
      <c r="O63" s="148"/>
      <c r="P63" s="148"/>
    </row>
    <row r="64" spans="1:17" s="142" customFormat="1" x14ac:dyDescent="0.2">
      <c r="A64" s="143"/>
      <c r="B64" s="143"/>
      <c r="C64" s="102" t="s">
        <v>431</v>
      </c>
      <c r="F64" s="82"/>
      <c r="G64" s="149"/>
      <c r="H64" s="149"/>
      <c r="I64" s="149"/>
      <c r="M64" s="148"/>
      <c r="N64" s="148"/>
      <c r="O64" s="148"/>
      <c r="P64" s="148"/>
    </row>
    <row r="65" spans="1:16" s="142" customFormat="1" x14ac:dyDescent="0.2">
      <c r="A65" s="143"/>
      <c r="B65" s="143"/>
      <c r="C65" s="67" t="s">
        <v>421</v>
      </c>
      <c r="F65" s="82"/>
      <c r="G65" s="149"/>
      <c r="H65" s="149"/>
      <c r="I65" s="149"/>
      <c r="M65" s="148"/>
      <c r="N65" s="148"/>
      <c r="O65" s="148"/>
      <c r="P65" s="148"/>
    </row>
    <row r="66" spans="1:16" s="142" customFormat="1" x14ac:dyDescent="0.2">
      <c r="A66" s="143"/>
      <c r="B66" s="143"/>
      <c r="C66" s="102" t="s">
        <v>167</v>
      </c>
      <c r="F66" s="149"/>
      <c r="G66" s="149"/>
      <c r="H66" s="149"/>
      <c r="I66" s="149"/>
      <c r="M66" s="148"/>
      <c r="N66" s="148"/>
      <c r="O66" s="148"/>
      <c r="P66" s="148"/>
    </row>
    <row r="67" spans="1:16" s="142" customFormat="1" x14ac:dyDescent="0.2">
      <c r="A67" s="143"/>
      <c r="B67" s="143"/>
      <c r="C67" s="67" t="s">
        <v>432</v>
      </c>
      <c r="F67" s="149"/>
      <c r="G67" s="149"/>
      <c r="H67" s="149"/>
      <c r="I67" s="149"/>
      <c r="M67" s="148"/>
      <c r="N67" s="148"/>
      <c r="O67" s="148"/>
      <c r="P67" s="148"/>
    </row>
    <row r="68" spans="1:16" hidden="1" x14ac:dyDescent="0.2">
      <c r="C68" s="18"/>
      <c r="D68" s="18"/>
      <c r="E68" s="18"/>
      <c r="F68" s="19"/>
      <c r="G68" s="19"/>
      <c r="H68" s="19"/>
      <c r="I68" s="19"/>
      <c r="J68" s="18"/>
      <c r="K68" s="18"/>
    </row>
    <row r="69" spans="1:16" hidden="1" x14ac:dyDescent="0.2">
      <c r="C69" s="18"/>
      <c r="D69" s="18"/>
      <c r="E69" s="18"/>
      <c r="F69" s="19"/>
      <c r="G69" s="19"/>
      <c r="H69" s="19"/>
      <c r="I69" s="19"/>
      <c r="J69" s="18"/>
      <c r="K69" s="18"/>
    </row>
    <row r="70" spans="1:16" hidden="1" x14ac:dyDescent="0.2">
      <c r="C70" s="18"/>
      <c r="D70" s="18"/>
      <c r="E70" s="18"/>
      <c r="F70" s="19"/>
      <c r="G70" s="19"/>
      <c r="H70" s="19"/>
      <c r="I70" s="19"/>
      <c r="J70" s="18"/>
      <c r="K70" s="18"/>
    </row>
    <row r="71" spans="1:16" hidden="1" x14ac:dyDescent="0.2">
      <c r="C71" s="18"/>
      <c r="D71" s="18"/>
      <c r="E71" s="18"/>
      <c r="F71" s="19"/>
      <c r="G71" s="19"/>
      <c r="H71" s="19"/>
      <c r="I71" s="19"/>
      <c r="J71" s="18"/>
      <c r="K71" s="18"/>
    </row>
    <row r="72" spans="1:16" hidden="1" x14ac:dyDescent="0.2">
      <c r="C72" s="18"/>
      <c r="D72" s="18"/>
      <c r="E72" s="18"/>
      <c r="F72" s="19"/>
      <c r="G72" s="19"/>
      <c r="H72" s="19"/>
      <c r="I72" s="19"/>
      <c r="J72" s="18"/>
      <c r="K72" s="18"/>
    </row>
    <row r="73" spans="1:16" hidden="1" x14ac:dyDescent="0.2">
      <c r="C73" s="18"/>
      <c r="D73" s="18"/>
      <c r="E73" s="18"/>
      <c r="F73" s="19"/>
      <c r="G73" s="19"/>
      <c r="H73" s="19"/>
      <c r="I73" s="19"/>
      <c r="J73" s="18"/>
      <c r="K73" s="18"/>
    </row>
    <row r="74" spans="1:16" hidden="1" x14ac:dyDescent="0.2">
      <c r="C74" s="18"/>
      <c r="D74" s="18"/>
      <c r="E74" s="18"/>
      <c r="F74" s="19"/>
      <c r="G74" s="19"/>
      <c r="H74" s="19"/>
      <c r="I74" s="19"/>
      <c r="J74" s="18"/>
      <c r="K74" s="18"/>
    </row>
    <row r="75" spans="1:16" hidden="1" x14ac:dyDescent="0.2">
      <c r="C75" s="18"/>
      <c r="D75" s="18"/>
      <c r="E75" s="18"/>
      <c r="F75" s="19"/>
      <c r="G75" s="19"/>
      <c r="H75" s="19"/>
      <c r="I75" s="19"/>
      <c r="J75" s="18"/>
      <c r="K75" s="18"/>
    </row>
    <row r="76" spans="1:16" hidden="1" x14ac:dyDescent="0.2">
      <c r="C76" s="18"/>
      <c r="D76" s="18"/>
      <c r="E76" s="18"/>
      <c r="F76" s="19"/>
      <c r="G76" s="19"/>
      <c r="H76" s="19"/>
      <c r="I76" s="19"/>
      <c r="J76" s="18"/>
      <c r="K76" s="18"/>
    </row>
    <row r="77" spans="1:16" hidden="1" x14ac:dyDescent="0.2">
      <c r="C77" s="18"/>
      <c r="D77" s="18"/>
      <c r="E77" s="18"/>
      <c r="F77" s="19"/>
      <c r="G77" s="19"/>
      <c r="H77" s="19"/>
      <c r="I77" s="19"/>
      <c r="J77" s="18"/>
      <c r="K77" s="18"/>
    </row>
    <row r="78" spans="1:16" hidden="1" x14ac:dyDescent="0.2">
      <c r="C78" s="18"/>
      <c r="D78" s="18"/>
      <c r="E78" s="18"/>
      <c r="F78" s="19"/>
      <c r="G78" s="19"/>
      <c r="H78" s="19"/>
      <c r="I78" s="19"/>
      <c r="J78" s="18"/>
      <c r="K78" s="18"/>
    </row>
    <row r="79" spans="1:16" hidden="1" x14ac:dyDescent="0.2">
      <c r="C79" s="18"/>
      <c r="D79" s="18"/>
      <c r="E79" s="18"/>
      <c r="F79" s="19"/>
      <c r="G79" s="19"/>
      <c r="H79" s="19"/>
      <c r="I79" s="19"/>
      <c r="J79" s="18"/>
      <c r="K79" s="18"/>
    </row>
    <row r="80" spans="1:16" hidden="1" x14ac:dyDescent="0.2">
      <c r="C80" s="18"/>
      <c r="D80" s="18"/>
      <c r="E80" s="18"/>
      <c r="F80" s="19"/>
      <c r="G80" s="19"/>
      <c r="H80" s="19"/>
      <c r="I80" s="19"/>
      <c r="J80" s="18"/>
      <c r="K80" s="18"/>
    </row>
    <row r="81" spans="3:11" hidden="1" x14ac:dyDescent="0.2">
      <c r="C81" s="18"/>
      <c r="D81" s="18"/>
      <c r="E81" s="18"/>
      <c r="F81" s="19"/>
      <c r="G81" s="19"/>
      <c r="H81" s="19"/>
      <c r="I81" s="19"/>
      <c r="J81" s="18"/>
      <c r="K81" s="18"/>
    </row>
    <row r="82" spans="3:11" hidden="1" x14ac:dyDescent="0.2">
      <c r="C82" s="18"/>
      <c r="D82" s="18"/>
      <c r="E82" s="18"/>
      <c r="F82" s="19"/>
      <c r="G82" s="19"/>
      <c r="H82" s="19"/>
      <c r="I82" s="19"/>
      <c r="J82" s="18"/>
      <c r="K82" s="18"/>
    </row>
    <row r="83" spans="3:11" hidden="1" x14ac:dyDescent="0.2">
      <c r="C83" s="18"/>
      <c r="D83" s="18"/>
      <c r="E83" s="18"/>
      <c r="F83" s="19"/>
      <c r="G83" s="19"/>
      <c r="H83" s="19"/>
      <c r="I83" s="19"/>
      <c r="J83" s="18"/>
      <c r="K83" s="18"/>
    </row>
    <row r="84" spans="3:11" hidden="1" x14ac:dyDescent="0.2">
      <c r="C84" s="18"/>
      <c r="D84" s="18"/>
      <c r="E84" s="18"/>
      <c r="F84" s="19"/>
      <c r="G84" s="19"/>
      <c r="H84" s="19"/>
      <c r="I84" s="19"/>
      <c r="J84" s="18"/>
      <c r="K84" s="18"/>
    </row>
    <row r="85" spans="3:11" hidden="1" x14ac:dyDescent="0.2">
      <c r="C85" s="18"/>
      <c r="D85" s="18"/>
      <c r="E85" s="18"/>
      <c r="F85" s="19"/>
      <c r="G85" s="19"/>
      <c r="H85" s="19"/>
      <c r="I85" s="19"/>
      <c r="J85" s="18"/>
      <c r="K85" s="18"/>
    </row>
    <row r="86" spans="3:11" hidden="1" x14ac:dyDescent="0.2">
      <c r="C86" s="18"/>
      <c r="D86" s="18"/>
      <c r="E86" s="18"/>
      <c r="F86" s="19"/>
      <c r="G86" s="19"/>
      <c r="H86" s="19"/>
      <c r="I86" s="19"/>
      <c r="J86" s="18"/>
      <c r="K86" s="18"/>
    </row>
    <row r="87" spans="3:11" hidden="1" x14ac:dyDescent="0.2">
      <c r="C87" s="18"/>
      <c r="D87" s="18"/>
      <c r="E87" s="18"/>
      <c r="F87" s="19"/>
      <c r="G87" s="19"/>
      <c r="H87" s="19"/>
      <c r="I87" s="19"/>
      <c r="J87" s="18"/>
      <c r="K87" s="18"/>
    </row>
    <row r="88" spans="3:11" hidden="1" x14ac:dyDescent="0.2">
      <c r="C88" s="18"/>
      <c r="D88" s="18"/>
      <c r="E88" s="18"/>
      <c r="F88" s="19"/>
      <c r="G88" s="19"/>
      <c r="H88" s="19"/>
      <c r="I88" s="19"/>
      <c r="J88" s="18"/>
      <c r="K88" s="18"/>
    </row>
    <row r="89" spans="3:11" hidden="1" x14ac:dyDescent="0.2">
      <c r="C89" s="18"/>
      <c r="D89" s="18"/>
      <c r="E89" s="18"/>
      <c r="F89" s="19"/>
      <c r="G89" s="19"/>
      <c r="H89" s="19"/>
      <c r="I89" s="19"/>
      <c r="J89" s="18"/>
      <c r="K89" s="18"/>
    </row>
    <row r="90" spans="3:11" hidden="1" x14ac:dyDescent="0.2">
      <c r="C90" s="18"/>
      <c r="D90" s="18"/>
      <c r="E90" s="18"/>
      <c r="F90" s="19"/>
      <c r="G90" s="19"/>
      <c r="H90" s="19"/>
      <c r="I90" s="19"/>
      <c r="J90" s="18"/>
      <c r="K90" s="18"/>
    </row>
    <row r="91" spans="3:11" hidden="1" x14ac:dyDescent="0.2">
      <c r="C91" s="18"/>
      <c r="D91" s="18"/>
      <c r="E91" s="18"/>
      <c r="F91" s="19"/>
      <c r="G91" s="19"/>
      <c r="H91" s="19"/>
      <c r="I91" s="19"/>
      <c r="J91" s="18"/>
      <c r="K91" s="18"/>
    </row>
    <row r="92" spans="3:11" hidden="1" x14ac:dyDescent="0.2">
      <c r="C92" s="18"/>
      <c r="D92" s="18"/>
      <c r="E92" s="18"/>
      <c r="F92" s="19"/>
      <c r="G92" s="19"/>
      <c r="H92" s="19"/>
      <c r="I92" s="19"/>
      <c r="J92" s="18"/>
      <c r="K92" s="18"/>
    </row>
    <row r="93" spans="3:11" hidden="1" x14ac:dyDescent="0.2">
      <c r="C93" s="18"/>
      <c r="D93" s="18"/>
      <c r="E93" s="18"/>
      <c r="F93" s="19"/>
      <c r="G93" s="19"/>
      <c r="H93" s="19"/>
      <c r="I93" s="19"/>
      <c r="J93" s="18"/>
      <c r="K93" s="18"/>
    </row>
    <row r="94" spans="3:11" hidden="1" x14ac:dyDescent="0.2">
      <c r="C94" s="18"/>
      <c r="D94" s="18"/>
      <c r="E94" s="18"/>
      <c r="F94" s="19"/>
      <c r="G94" s="19"/>
      <c r="H94" s="19"/>
      <c r="I94" s="19"/>
      <c r="J94" s="18"/>
      <c r="K94" s="18"/>
    </row>
    <row r="95" spans="3:11" hidden="1" x14ac:dyDescent="0.2">
      <c r="C95" s="18"/>
      <c r="D95" s="18"/>
      <c r="E95" s="18"/>
      <c r="F95" s="19"/>
      <c r="G95" s="19"/>
      <c r="H95" s="19"/>
      <c r="I95" s="19"/>
      <c r="J95" s="18"/>
      <c r="K95" s="18"/>
    </row>
    <row r="96" spans="3:11" hidden="1" x14ac:dyDescent="0.2">
      <c r="C96" s="18"/>
      <c r="D96" s="18"/>
      <c r="E96" s="18"/>
      <c r="F96" s="19"/>
      <c r="G96" s="19"/>
      <c r="H96" s="19"/>
      <c r="I96" s="19"/>
      <c r="J96" s="18"/>
      <c r="K96" s="18"/>
    </row>
    <row r="97" spans="3:11" hidden="1" x14ac:dyDescent="0.2">
      <c r="C97" s="18"/>
      <c r="D97" s="18"/>
      <c r="E97" s="18"/>
      <c r="F97" s="19"/>
      <c r="G97" s="19"/>
      <c r="H97" s="19"/>
      <c r="I97" s="19"/>
      <c r="J97" s="18"/>
      <c r="K97" s="18"/>
    </row>
    <row r="98" spans="3:11" hidden="1" x14ac:dyDescent="0.2">
      <c r="C98" s="18"/>
      <c r="D98" s="18"/>
      <c r="E98" s="18"/>
      <c r="F98" s="19"/>
      <c r="G98" s="19"/>
      <c r="H98" s="19"/>
      <c r="I98" s="19"/>
      <c r="J98" s="18"/>
      <c r="K98" s="18"/>
    </row>
    <row r="99" spans="3:11" hidden="1" x14ac:dyDescent="0.2">
      <c r="C99" s="18"/>
      <c r="D99" s="18"/>
      <c r="E99" s="18"/>
      <c r="F99" s="19"/>
      <c r="G99" s="19"/>
      <c r="H99" s="19"/>
      <c r="I99" s="19"/>
      <c r="J99" s="18"/>
      <c r="K99" s="18"/>
    </row>
    <row r="100" spans="3:11" hidden="1" x14ac:dyDescent="0.2">
      <c r="C100" s="18"/>
      <c r="D100" s="18"/>
      <c r="E100" s="18"/>
      <c r="F100" s="19"/>
      <c r="G100" s="19"/>
      <c r="H100" s="19"/>
      <c r="I100" s="19"/>
      <c r="J100" s="18"/>
      <c r="K100" s="18"/>
    </row>
    <row r="101" spans="3:11" hidden="1" x14ac:dyDescent="0.2">
      <c r="C101" s="18"/>
      <c r="D101" s="18"/>
      <c r="E101" s="18"/>
      <c r="F101" s="19"/>
      <c r="G101" s="19"/>
      <c r="H101" s="19"/>
      <c r="I101" s="19"/>
      <c r="J101" s="18"/>
      <c r="K101" s="18"/>
    </row>
    <row r="102" spans="3:11" hidden="1" x14ac:dyDescent="0.2">
      <c r="C102" s="18"/>
      <c r="D102" s="18"/>
      <c r="E102" s="18"/>
      <c r="F102" s="19"/>
      <c r="G102" s="19"/>
      <c r="H102" s="19"/>
      <c r="I102" s="19"/>
      <c r="J102" s="18"/>
      <c r="K102" s="18"/>
    </row>
    <row r="103" spans="3:11" hidden="1" x14ac:dyDescent="0.2">
      <c r="C103" s="18"/>
      <c r="D103" s="18"/>
      <c r="E103" s="18"/>
      <c r="F103" s="19"/>
      <c r="G103" s="19"/>
      <c r="H103" s="19"/>
      <c r="I103" s="19"/>
      <c r="J103" s="18"/>
      <c r="K103" s="18"/>
    </row>
    <row r="104" spans="3:11" hidden="1" x14ac:dyDescent="0.2">
      <c r="C104" s="18"/>
      <c r="D104" s="18"/>
      <c r="E104" s="18"/>
      <c r="F104" s="19"/>
      <c r="G104" s="19"/>
      <c r="H104" s="19"/>
      <c r="I104" s="19"/>
      <c r="J104" s="18"/>
      <c r="K104" s="18"/>
    </row>
    <row r="105" spans="3:11" hidden="1" x14ac:dyDescent="0.2">
      <c r="C105" s="18"/>
      <c r="D105" s="18"/>
      <c r="E105" s="18"/>
      <c r="F105" s="19"/>
      <c r="G105" s="19"/>
      <c r="H105" s="19"/>
      <c r="I105" s="19"/>
      <c r="J105" s="18"/>
      <c r="K105" s="18"/>
    </row>
    <row r="106" spans="3:11" hidden="1" x14ac:dyDescent="0.2">
      <c r="C106" s="18"/>
      <c r="D106" s="18"/>
      <c r="E106" s="18"/>
      <c r="F106" s="19"/>
      <c r="G106" s="19"/>
      <c r="H106" s="19"/>
      <c r="I106" s="19"/>
      <c r="J106" s="18"/>
      <c r="K106" s="18"/>
    </row>
    <row r="107" spans="3:11" hidden="1" x14ac:dyDescent="0.2">
      <c r="C107" s="18"/>
      <c r="D107" s="18"/>
      <c r="E107" s="18"/>
      <c r="F107" s="19"/>
      <c r="G107" s="19"/>
      <c r="H107" s="19"/>
      <c r="I107" s="19"/>
      <c r="J107" s="18"/>
      <c r="K107" s="18"/>
    </row>
    <row r="108" spans="3:11" hidden="1" x14ac:dyDescent="0.2">
      <c r="C108" s="18"/>
      <c r="D108" s="18"/>
      <c r="E108" s="18"/>
      <c r="F108" s="19"/>
      <c r="G108" s="19"/>
      <c r="H108" s="19"/>
      <c r="I108" s="19"/>
      <c r="J108" s="18"/>
      <c r="K108" s="18"/>
    </row>
    <row r="109" spans="3:11" hidden="1" x14ac:dyDescent="0.2">
      <c r="C109" s="18"/>
      <c r="D109" s="18"/>
      <c r="E109" s="18"/>
      <c r="F109" s="19"/>
      <c r="G109" s="19"/>
      <c r="H109" s="19"/>
      <c r="I109" s="19"/>
      <c r="J109" s="18"/>
      <c r="K109" s="18"/>
    </row>
    <row r="110" spans="3:11" hidden="1" x14ac:dyDescent="0.2">
      <c r="C110" s="18"/>
      <c r="D110" s="18"/>
      <c r="E110" s="18"/>
      <c r="F110" s="19"/>
      <c r="G110" s="19"/>
      <c r="H110" s="19"/>
      <c r="I110" s="19"/>
      <c r="J110" s="18"/>
      <c r="K110" s="18"/>
    </row>
    <row r="111" spans="3:11" hidden="1" x14ac:dyDescent="0.2">
      <c r="C111" s="18"/>
      <c r="D111" s="18"/>
      <c r="E111" s="18"/>
      <c r="F111" s="19"/>
      <c r="G111" s="19"/>
      <c r="H111" s="19"/>
      <c r="I111" s="19"/>
      <c r="J111" s="18"/>
      <c r="K111" s="18"/>
    </row>
    <row r="112" spans="3:11" hidden="1" x14ac:dyDescent="0.2">
      <c r="C112" s="18"/>
      <c r="D112" s="18"/>
      <c r="E112" s="18"/>
      <c r="F112" s="19"/>
      <c r="G112" s="19"/>
      <c r="H112" s="19"/>
      <c r="I112" s="19"/>
      <c r="J112" s="18"/>
      <c r="K112" s="18"/>
    </row>
    <row r="113" spans="3:11" hidden="1" x14ac:dyDescent="0.2">
      <c r="C113" s="18"/>
      <c r="D113" s="18"/>
      <c r="E113" s="18"/>
      <c r="F113" s="19"/>
      <c r="G113" s="19"/>
      <c r="H113" s="19"/>
      <c r="I113" s="19"/>
      <c r="J113" s="18"/>
      <c r="K113" s="18"/>
    </row>
    <row r="114" spans="3:11" hidden="1" x14ac:dyDescent="0.2">
      <c r="C114" s="18"/>
      <c r="D114" s="18"/>
      <c r="E114" s="18"/>
      <c r="F114" s="19"/>
      <c r="G114" s="19"/>
      <c r="H114" s="19"/>
      <c r="I114" s="19"/>
      <c r="J114" s="18"/>
      <c r="K114" s="18"/>
    </row>
    <row r="115" spans="3:11" hidden="1" x14ac:dyDescent="0.2">
      <c r="C115" s="18"/>
      <c r="D115" s="18"/>
      <c r="E115" s="18"/>
      <c r="F115" s="19"/>
      <c r="G115" s="19"/>
      <c r="H115" s="19"/>
      <c r="I115" s="19"/>
      <c r="J115" s="18"/>
      <c r="K115" s="18"/>
    </row>
    <row r="116" spans="3:11" hidden="1" x14ac:dyDescent="0.2">
      <c r="C116" s="18"/>
      <c r="D116" s="18"/>
      <c r="E116" s="18"/>
      <c r="F116" s="19"/>
      <c r="G116" s="19"/>
      <c r="H116" s="19"/>
      <c r="I116" s="19"/>
      <c r="J116" s="18"/>
      <c r="K116" s="18"/>
    </row>
    <row r="117" spans="3:11" hidden="1" x14ac:dyDescent="0.2">
      <c r="C117" s="18"/>
      <c r="D117" s="18"/>
      <c r="E117" s="18"/>
      <c r="F117" s="19"/>
      <c r="G117" s="19"/>
      <c r="H117" s="19"/>
      <c r="I117" s="19"/>
      <c r="J117" s="18"/>
      <c r="K117" s="18"/>
    </row>
    <row r="118" spans="3:11" hidden="1" x14ac:dyDescent="0.2">
      <c r="C118" s="18"/>
      <c r="D118" s="18"/>
      <c r="E118" s="18"/>
      <c r="F118" s="19"/>
      <c r="G118" s="19"/>
      <c r="H118" s="19"/>
      <c r="I118" s="19"/>
      <c r="J118" s="18"/>
      <c r="K118" s="18"/>
    </row>
    <row r="119" spans="3:11" hidden="1" x14ac:dyDescent="0.2">
      <c r="C119" s="18"/>
      <c r="D119" s="18"/>
      <c r="E119" s="18"/>
      <c r="F119" s="19"/>
      <c r="G119" s="19"/>
      <c r="H119" s="19"/>
      <c r="I119" s="19"/>
      <c r="J119" s="18"/>
      <c r="K119" s="18"/>
    </row>
    <row r="120" spans="3:11" hidden="1" x14ac:dyDescent="0.2">
      <c r="C120" s="18"/>
      <c r="D120" s="18"/>
      <c r="E120" s="18"/>
      <c r="F120" s="19"/>
      <c r="G120" s="19"/>
      <c r="H120" s="19"/>
      <c r="I120" s="19"/>
      <c r="J120" s="18"/>
      <c r="K120" s="18"/>
    </row>
    <row r="121" spans="3:11" hidden="1" x14ac:dyDescent="0.2">
      <c r="C121" s="18"/>
      <c r="D121" s="18"/>
      <c r="E121" s="18"/>
      <c r="F121" s="19"/>
      <c r="G121" s="19"/>
      <c r="H121" s="19"/>
      <c r="I121" s="19"/>
      <c r="J121" s="18"/>
      <c r="K121" s="18"/>
    </row>
    <row r="122" spans="3:11" hidden="1" x14ac:dyDescent="0.2">
      <c r="C122" s="18"/>
      <c r="D122" s="18"/>
      <c r="E122" s="18"/>
      <c r="F122" s="19"/>
      <c r="G122" s="19"/>
      <c r="H122" s="19"/>
      <c r="I122" s="19"/>
      <c r="J122" s="18"/>
      <c r="K122" s="18"/>
    </row>
    <row r="123" spans="3:11" hidden="1" x14ac:dyDescent="0.2">
      <c r="C123" s="18"/>
      <c r="D123" s="18"/>
      <c r="E123" s="18"/>
      <c r="F123" s="19"/>
      <c r="G123" s="19"/>
      <c r="H123" s="19"/>
      <c r="I123" s="19"/>
      <c r="J123" s="18"/>
      <c r="K123" s="18"/>
    </row>
    <row r="124" spans="3:11" hidden="1" x14ac:dyDescent="0.2">
      <c r="C124" s="18"/>
      <c r="D124" s="18"/>
      <c r="E124" s="18"/>
      <c r="F124" s="19"/>
      <c r="G124" s="19"/>
      <c r="H124" s="19"/>
      <c r="I124" s="19"/>
      <c r="J124" s="18"/>
      <c r="K124" s="18"/>
    </row>
    <row r="125" spans="3:11" hidden="1" x14ac:dyDescent="0.2">
      <c r="C125" s="18"/>
      <c r="D125" s="18"/>
      <c r="E125" s="18"/>
      <c r="F125" s="19"/>
      <c r="G125" s="19"/>
      <c r="H125" s="19"/>
      <c r="I125" s="19"/>
      <c r="J125" s="18"/>
      <c r="K125" s="18"/>
    </row>
    <row r="126" spans="3:11" hidden="1" x14ac:dyDescent="0.2">
      <c r="C126" s="18"/>
      <c r="D126" s="18"/>
      <c r="E126" s="18"/>
      <c r="F126" s="19"/>
      <c r="G126" s="19"/>
      <c r="H126" s="19"/>
      <c r="I126" s="19"/>
      <c r="J126" s="18"/>
      <c r="K126" s="18"/>
    </row>
    <row r="127" spans="3:11" hidden="1" x14ac:dyDescent="0.2">
      <c r="C127" s="18"/>
      <c r="D127" s="18"/>
      <c r="E127" s="18"/>
      <c r="F127" s="19"/>
      <c r="G127" s="19"/>
      <c r="H127" s="19"/>
      <c r="I127" s="19"/>
      <c r="J127" s="18"/>
      <c r="K127" s="18"/>
    </row>
    <row r="128" spans="3:11" hidden="1" x14ac:dyDescent="0.2">
      <c r="C128" s="18"/>
      <c r="D128" s="18"/>
      <c r="E128" s="18"/>
      <c r="F128" s="19"/>
      <c r="G128" s="19"/>
      <c r="H128" s="19"/>
      <c r="I128" s="19"/>
      <c r="J128" s="18"/>
      <c r="K128" s="18"/>
    </row>
    <row r="129" spans="3:11" hidden="1" x14ac:dyDescent="0.2">
      <c r="C129" s="18"/>
      <c r="D129" s="18"/>
      <c r="E129" s="18"/>
      <c r="F129" s="19"/>
      <c r="G129" s="19"/>
      <c r="H129" s="19"/>
      <c r="I129" s="19"/>
      <c r="J129" s="18"/>
      <c r="K129" s="18"/>
    </row>
    <row r="130" spans="3:11" hidden="1" x14ac:dyDescent="0.2">
      <c r="C130" s="18"/>
      <c r="D130" s="18"/>
      <c r="E130" s="18"/>
      <c r="F130" s="19"/>
      <c r="G130" s="19"/>
      <c r="H130" s="19"/>
      <c r="I130" s="19"/>
      <c r="J130" s="18"/>
      <c r="K130" s="18"/>
    </row>
    <row r="131" spans="3:11" hidden="1" x14ac:dyDescent="0.2">
      <c r="C131" s="18"/>
      <c r="D131" s="18"/>
      <c r="E131" s="18"/>
      <c r="F131" s="19"/>
      <c r="G131" s="19"/>
      <c r="H131" s="19"/>
      <c r="I131" s="19"/>
      <c r="J131" s="18"/>
      <c r="K131" s="18"/>
    </row>
    <row r="132" spans="3:11" hidden="1" x14ac:dyDescent="0.2">
      <c r="C132" s="18"/>
      <c r="D132" s="18"/>
      <c r="E132" s="18"/>
      <c r="F132" s="19"/>
      <c r="G132" s="19"/>
      <c r="H132" s="19"/>
      <c r="I132" s="19"/>
      <c r="J132" s="18"/>
      <c r="K132" s="18"/>
    </row>
    <row r="133" spans="3:11" hidden="1" x14ac:dyDescent="0.2">
      <c r="C133" s="18"/>
      <c r="D133" s="18"/>
      <c r="E133" s="18"/>
      <c r="F133" s="19"/>
      <c r="G133" s="19"/>
      <c r="H133" s="19"/>
      <c r="I133" s="19"/>
      <c r="J133" s="18"/>
      <c r="K133" s="18"/>
    </row>
    <row r="134" spans="3:11" hidden="1" x14ac:dyDescent="0.2">
      <c r="C134" s="18"/>
      <c r="D134" s="18"/>
      <c r="E134" s="18"/>
      <c r="F134" s="19"/>
      <c r="G134" s="19"/>
      <c r="H134" s="19"/>
      <c r="I134" s="19"/>
      <c r="J134" s="18"/>
      <c r="K134" s="18"/>
    </row>
    <row r="135" spans="3:11" hidden="1" x14ac:dyDescent="0.2">
      <c r="C135" s="18"/>
      <c r="D135" s="18"/>
      <c r="E135" s="18"/>
      <c r="F135" s="19"/>
      <c r="G135" s="19"/>
      <c r="H135" s="19"/>
      <c r="I135" s="19"/>
      <c r="J135" s="18"/>
      <c r="K135" s="18"/>
    </row>
    <row r="136" spans="3:11" hidden="1" x14ac:dyDescent="0.2">
      <c r="C136" s="18"/>
      <c r="D136" s="18"/>
      <c r="E136" s="18"/>
      <c r="F136" s="19"/>
      <c r="G136" s="19"/>
      <c r="H136" s="19"/>
      <c r="I136" s="19"/>
      <c r="J136" s="18"/>
      <c r="K136" s="18"/>
    </row>
    <row r="137" spans="3:11" hidden="1" x14ac:dyDescent="0.2">
      <c r="C137" s="18"/>
      <c r="D137" s="18"/>
      <c r="E137" s="18"/>
      <c r="F137" s="19"/>
      <c r="G137" s="19"/>
      <c r="H137" s="19"/>
      <c r="I137" s="19"/>
      <c r="J137" s="18"/>
      <c r="K137" s="18"/>
    </row>
    <row r="138" spans="3:11" hidden="1" x14ac:dyDescent="0.2">
      <c r="C138" s="18"/>
      <c r="D138" s="18"/>
      <c r="E138" s="18"/>
      <c r="F138" s="19"/>
      <c r="G138" s="19"/>
      <c r="H138" s="19"/>
      <c r="I138" s="19"/>
      <c r="J138" s="18"/>
      <c r="K138" s="18"/>
    </row>
    <row r="139" spans="3:11" hidden="1" x14ac:dyDescent="0.2">
      <c r="C139" s="18"/>
      <c r="D139" s="18"/>
      <c r="E139" s="18"/>
      <c r="F139" s="19"/>
      <c r="G139" s="19"/>
      <c r="H139" s="19"/>
      <c r="I139" s="19"/>
      <c r="J139" s="18"/>
      <c r="K139" s="18"/>
    </row>
    <row r="140" spans="3:11" hidden="1" x14ac:dyDescent="0.2">
      <c r="C140" s="18"/>
      <c r="D140" s="18"/>
      <c r="E140" s="18"/>
      <c r="F140" s="19"/>
      <c r="G140" s="19"/>
      <c r="H140" s="19"/>
      <c r="I140" s="19"/>
      <c r="J140" s="18"/>
      <c r="K140" s="18"/>
    </row>
    <row r="141" spans="3:11" hidden="1" x14ac:dyDescent="0.2">
      <c r="C141" s="18"/>
      <c r="D141" s="18"/>
      <c r="E141" s="18"/>
      <c r="F141" s="19"/>
      <c r="G141" s="19"/>
      <c r="H141" s="19"/>
      <c r="I141" s="19"/>
      <c r="J141" s="18"/>
      <c r="K141" s="18"/>
    </row>
    <row r="142" spans="3:11" hidden="1" x14ac:dyDescent="0.2">
      <c r="C142" s="18"/>
      <c r="D142" s="18"/>
      <c r="E142" s="18"/>
      <c r="F142" s="19"/>
      <c r="G142" s="19"/>
      <c r="H142" s="19"/>
      <c r="I142" s="19"/>
      <c r="J142" s="18"/>
      <c r="K142" s="18"/>
    </row>
    <row r="143" spans="3:11" hidden="1" x14ac:dyDescent="0.2">
      <c r="C143" s="18"/>
      <c r="D143" s="18"/>
      <c r="E143" s="18"/>
      <c r="F143" s="19"/>
      <c r="G143" s="19"/>
      <c r="H143" s="19"/>
      <c r="I143" s="19"/>
      <c r="J143" s="18"/>
      <c r="K143" s="18"/>
    </row>
    <row r="144" spans="3:11" hidden="1" x14ac:dyDescent="0.2">
      <c r="C144" s="18"/>
      <c r="D144" s="18"/>
      <c r="E144" s="18"/>
      <c r="F144" s="19"/>
      <c r="G144" s="19"/>
      <c r="H144" s="19"/>
      <c r="I144" s="19"/>
      <c r="J144" s="18"/>
      <c r="K144" s="18"/>
    </row>
    <row r="145" spans="3:11" hidden="1" x14ac:dyDescent="0.2">
      <c r="C145" s="18"/>
      <c r="D145" s="18"/>
      <c r="E145" s="18"/>
      <c r="F145" s="19"/>
      <c r="G145" s="19"/>
      <c r="H145" s="19"/>
      <c r="I145" s="19"/>
      <c r="J145" s="18"/>
      <c r="K145" s="18"/>
    </row>
    <row r="146" spans="3:11" hidden="1" x14ac:dyDescent="0.2">
      <c r="C146" s="18"/>
      <c r="D146" s="18"/>
      <c r="E146" s="18"/>
      <c r="F146" s="19"/>
      <c r="G146" s="19"/>
      <c r="H146" s="19"/>
      <c r="I146" s="19"/>
      <c r="J146" s="18"/>
      <c r="K146" s="18"/>
    </row>
    <row r="147" spans="3:11" hidden="1" x14ac:dyDescent="0.2">
      <c r="C147" s="18"/>
      <c r="D147" s="18"/>
      <c r="E147" s="18"/>
      <c r="F147" s="19"/>
      <c r="G147" s="19"/>
      <c r="H147" s="19"/>
      <c r="I147" s="19"/>
      <c r="J147" s="18"/>
      <c r="K147" s="18"/>
    </row>
    <row r="148" spans="3:11" hidden="1" x14ac:dyDescent="0.2">
      <c r="C148" s="18"/>
      <c r="D148" s="18"/>
      <c r="E148" s="18"/>
      <c r="F148" s="19"/>
      <c r="G148" s="19"/>
      <c r="H148" s="19"/>
      <c r="I148" s="19"/>
      <c r="J148" s="18"/>
      <c r="K148" s="18"/>
    </row>
    <row r="149" spans="3:11" hidden="1" x14ac:dyDescent="0.2">
      <c r="C149" s="18"/>
      <c r="D149" s="18"/>
      <c r="E149" s="18"/>
      <c r="F149" s="19"/>
      <c r="G149" s="19"/>
      <c r="H149" s="19"/>
      <c r="I149" s="19"/>
      <c r="J149" s="18"/>
      <c r="K149" s="18"/>
    </row>
    <row r="150" spans="3:11" hidden="1" x14ac:dyDescent="0.2">
      <c r="C150" s="18"/>
      <c r="D150" s="18"/>
      <c r="E150" s="18"/>
      <c r="F150" s="19"/>
      <c r="G150" s="19"/>
      <c r="H150" s="19"/>
      <c r="I150" s="19"/>
      <c r="J150" s="18"/>
      <c r="K150" s="18"/>
    </row>
    <row r="151" spans="3:11" hidden="1" x14ac:dyDescent="0.2">
      <c r="C151" s="18"/>
      <c r="D151" s="18"/>
      <c r="E151" s="18"/>
      <c r="F151" s="19"/>
      <c r="G151" s="19"/>
      <c r="H151" s="19"/>
      <c r="I151" s="19"/>
      <c r="J151" s="18"/>
      <c r="K151" s="18"/>
    </row>
    <row r="152" spans="3:11" hidden="1" x14ac:dyDescent="0.2">
      <c r="C152" s="18"/>
      <c r="D152" s="18"/>
      <c r="E152" s="18"/>
      <c r="F152" s="19"/>
      <c r="G152" s="19"/>
      <c r="H152" s="19"/>
      <c r="I152" s="19"/>
      <c r="J152" s="18"/>
      <c r="K152" s="18"/>
    </row>
    <row r="153" spans="3:11" hidden="1" x14ac:dyDescent="0.2">
      <c r="C153" s="18"/>
      <c r="D153" s="18"/>
      <c r="E153" s="18"/>
      <c r="F153" s="19"/>
      <c r="G153" s="19"/>
      <c r="H153" s="19"/>
      <c r="I153" s="19"/>
      <c r="J153" s="18"/>
      <c r="K153" s="18"/>
    </row>
    <row r="154" spans="3:11" hidden="1" x14ac:dyDescent="0.2">
      <c r="C154" s="18"/>
      <c r="D154" s="18"/>
      <c r="E154" s="18"/>
      <c r="F154" s="19"/>
      <c r="G154" s="19"/>
      <c r="H154" s="19"/>
      <c r="I154" s="19"/>
      <c r="J154" s="18"/>
      <c r="K154" s="18"/>
    </row>
    <row r="155" spans="3:11" hidden="1" x14ac:dyDescent="0.2">
      <c r="C155" s="18"/>
      <c r="D155" s="18"/>
      <c r="E155" s="18"/>
      <c r="F155" s="19"/>
      <c r="G155" s="19"/>
      <c r="H155" s="19"/>
      <c r="I155" s="19"/>
      <c r="J155" s="18"/>
      <c r="K155" s="18"/>
    </row>
    <row r="156" spans="3:11" hidden="1" x14ac:dyDescent="0.2">
      <c r="C156" s="18"/>
      <c r="D156" s="18"/>
      <c r="E156" s="18"/>
      <c r="F156" s="19"/>
      <c r="G156" s="19"/>
      <c r="H156" s="19"/>
      <c r="I156" s="19"/>
      <c r="J156" s="18"/>
      <c r="K156" s="18"/>
    </row>
    <row r="157" spans="3:11" hidden="1" x14ac:dyDescent="0.2">
      <c r="C157" s="18"/>
      <c r="D157" s="18"/>
      <c r="E157" s="18"/>
      <c r="F157" s="19"/>
      <c r="G157" s="19"/>
      <c r="H157" s="19"/>
      <c r="I157" s="19"/>
      <c r="J157" s="18"/>
      <c r="K157" s="18"/>
    </row>
    <row r="158" spans="3:11" hidden="1" x14ac:dyDescent="0.2">
      <c r="C158" s="18"/>
      <c r="D158" s="18"/>
      <c r="E158" s="18"/>
      <c r="F158" s="19"/>
      <c r="G158" s="19"/>
      <c r="H158" s="19"/>
      <c r="I158" s="19"/>
      <c r="J158" s="18"/>
      <c r="K158" s="18"/>
    </row>
    <row r="159" spans="3:11" hidden="1" x14ac:dyDescent="0.2">
      <c r="C159" s="18"/>
      <c r="D159" s="18"/>
      <c r="E159" s="18"/>
      <c r="F159" s="19"/>
      <c r="G159" s="19"/>
      <c r="H159" s="19"/>
      <c r="I159" s="19"/>
      <c r="J159" s="18"/>
      <c r="K159" s="18"/>
    </row>
    <row r="160" spans="3:11" hidden="1" x14ac:dyDescent="0.2">
      <c r="C160" s="18"/>
      <c r="D160" s="18"/>
      <c r="E160" s="18"/>
      <c r="F160" s="19"/>
      <c r="G160" s="19"/>
      <c r="H160" s="19"/>
      <c r="I160" s="19"/>
      <c r="J160" s="18"/>
      <c r="K160" s="18"/>
    </row>
    <row r="161" spans="3:11" hidden="1" x14ac:dyDescent="0.2">
      <c r="C161" s="18"/>
      <c r="D161" s="18"/>
      <c r="E161" s="18"/>
      <c r="F161" s="19"/>
      <c r="G161" s="19"/>
      <c r="H161" s="19"/>
      <c r="I161" s="19"/>
      <c r="J161" s="18"/>
      <c r="K161" s="18"/>
    </row>
    <row r="162" spans="3:11" hidden="1" x14ac:dyDescent="0.2">
      <c r="C162" s="18"/>
      <c r="D162" s="18"/>
      <c r="E162" s="18"/>
      <c r="F162" s="19"/>
      <c r="G162" s="19"/>
      <c r="H162" s="19"/>
      <c r="I162" s="19"/>
      <c r="J162" s="18"/>
      <c r="K162" s="18"/>
    </row>
    <row r="163" spans="3:11" hidden="1" x14ac:dyDescent="0.2">
      <c r="C163" s="18"/>
      <c r="D163" s="18"/>
      <c r="E163" s="18"/>
      <c r="F163" s="19"/>
      <c r="G163" s="19"/>
      <c r="H163" s="19"/>
      <c r="I163" s="19"/>
      <c r="J163" s="18"/>
      <c r="K163" s="18"/>
    </row>
    <row r="164" spans="3:11" hidden="1" x14ac:dyDescent="0.2">
      <c r="C164" s="18"/>
      <c r="D164" s="18"/>
      <c r="E164" s="18"/>
      <c r="F164" s="19"/>
      <c r="G164" s="19"/>
      <c r="H164" s="19"/>
      <c r="I164" s="19"/>
      <c r="J164" s="18"/>
      <c r="K164" s="18"/>
    </row>
    <row r="165" spans="3:11" hidden="1" x14ac:dyDescent="0.2">
      <c r="C165" s="18"/>
      <c r="D165" s="18"/>
      <c r="E165" s="18"/>
      <c r="F165" s="19"/>
      <c r="G165" s="19"/>
      <c r="H165" s="19"/>
      <c r="I165" s="19"/>
      <c r="J165" s="18"/>
      <c r="K165" s="18"/>
    </row>
    <row r="166" spans="3:11" hidden="1" x14ac:dyDescent="0.2">
      <c r="C166" s="18"/>
      <c r="D166" s="18"/>
      <c r="E166" s="18"/>
      <c r="F166" s="19"/>
      <c r="G166" s="19"/>
      <c r="H166" s="19"/>
      <c r="I166" s="19"/>
      <c r="J166" s="18"/>
      <c r="K166" s="18"/>
    </row>
    <row r="167" spans="3:11" hidden="1" x14ac:dyDescent="0.2">
      <c r="C167" s="18"/>
      <c r="D167" s="18"/>
      <c r="E167" s="18"/>
      <c r="F167" s="19"/>
      <c r="G167" s="19"/>
      <c r="H167" s="19"/>
      <c r="I167" s="19"/>
      <c r="J167" s="18"/>
      <c r="K167" s="18"/>
    </row>
    <row r="168" spans="3:11" hidden="1" x14ac:dyDescent="0.2">
      <c r="C168" s="18"/>
      <c r="D168" s="18"/>
      <c r="E168" s="18"/>
      <c r="F168" s="19"/>
      <c r="G168" s="19"/>
      <c r="H168" s="19"/>
      <c r="I168" s="19"/>
      <c r="J168" s="18"/>
      <c r="K168" s="18"/>
    </row>
    <row r="169" spans="3:11" hidden="1" x14ac:dyDescent="0.2">
      <c r="C169" s="18"/>
      <c r="D169" s="18"/>
      <c r="E169" s="18"/>
      <c r="F169" s="19"/>
      <c r="G169" s="19"/>
      <c r="H169" s="19"/>
      <c r="I169" s="19"/>
      <c r="J169" s="18"/>
      <c r="K169" s="18"/>
    </row>
    <row r="170" spans="3:11" hidden="1" x14ac:dyDescent="0.2">
      <c r="C170" s="18"/>
      <c r="D170" s="18"/>
      <c r="E170" s="18"/>
      <c r="F170" s="19"/>
      <c r="G170" s="19"/>
      <c r="H170" s="19"/>
      <c r="I170" s="19"/>
      <c r="J170" s="18"/>
      <c r="K170" s="18"/>
    </row>
    <row r="171" spans="3:11" hidden="1" x14ac:dyDescent="0.2">
      <c r="C171" s="18"/>
      <c r="D171" s="18"/>
      <c r="E171" s="18"/>
      <c r="F171" s="19"/>
      <c r="G171" s="19"/>
      <c r="H171" s="19"/>
      <c r="I171" s="19"/>
      <c r="J171" s="18"/>
      <c r="K171" s="18"/>
    </row>
    <row r="172" spans="3:11" hidden="1" x14ac:dyDescent="0.2">
      <c r="C172" s="18"/>
      <c r="D172" s="18"/>
      <c r="E172" s="18"/>
      <c r="F172" s="19"/>
      <c r="G172" s="19"/>
      <c r="H172" s="19"/>
      <c r="I172" s="19"/>
      <c r="J172" s="18"/>
      <c r="K172" s="18"/>
    </row>
    <row r="173" spans="3:11" hidden="1" x14ac:dyDescent="0.2">
      <c r="C173" s="18"/>
      <c r="D173" s="18"/>
      <c r="E173" s="18"/>
      <c r="F173" s="19"/>
      <c r="G173" s="19"/>
      <c r="H173" s="19"/>
      <c r="I173" s="19"/>
      <c r="J173" s="18"/>
      <c r="K173" s="18"/>
    </row>
    <row r="174" spans="3:11" hidden="1" x14ac:dyDescent="0.2">
      <c r="C174" s="18"/>
      <c r="D174" s="18"/>
      <c r="E174" s="18"/>
      <c r="F174" s="19"/>
      <c r="G174" s="19"/>
      <c r="H174" s="19"/>
      <c r="I174" s="19"/>
      <c r="J174" s="18"/>
      <c r="K174" s="18"/>
    </row>
    <row r="175" spans="3:11" hidden="1" x14ac:dyDescent="0.2">
      <c r="C175" s="18"/>
      <c r="D175" s="18"/>
      <c r="E175" s="18"/>
      <c r="F175" s="19"/>
      <c r="G175" s="19"/>
      <c r="H175" s="19"/>
      <c r="I175" s="19"/>
      <c r="J175" s="18"/>
      <c r="K175" s="18"/>
    </row>
    <row r="176" spans="3:11" hidden="1" x14ac:dyDescent="0.2">
      <c r="C176" s="18"/>
      <c r="D176" s="18"/>
      <c r="E176" s="18"/>
      <c r="F176" s="19"/>
      <c r="G176" s="19"/>
      <c r="H176" s="19"/>
      <c r="I176" s="19"/>
      <c r="J176" s="18"/>
      <c r="K176" s="18"/>
    </row>
    <row r="177" spans="3:11" hidden="1" x14ac:dyDescent="0.2">
      <c r="C177" s="18"/>
      <c r="D177" s="18"/>
      <c r="E177" s="18"/>
      <c r="F177" s="19"/>
      <c r="G177" s="19"/>
      <c r="H177" s="19"/>
      <c r="I177" s="19"/>
      <c r="J177" s="18"/>
      <c r="K177" s="18"/>
    </row>
    <row r="178" spans="3:11" hidden="1" x14ac:dyDescent="0.2">
      <c r="C178" s="18"/>
      <c r="D178" s="18"/>
      <c r="E178" s="18"/>
      <c r="F178" s="19"/>
      <c r="G178" s="19"/>
      <c r="H178" s="19"/>
      <c r="I178" s="19"/>
      <c r="J178" s="18"/>
      <c r="K178" s="18"/>
    </row>
    <row r="179" spans="3:11" hidden="1" x14ac:dyDescent="0.2">
      <c r="C179" s="18"/>
      <c r="D179" s="18"/>
      <c r="E179" s="18"/>
      <c r="F179" s="19"/>
      <c r="G179" s="19"/>
      <c r="H179" s="19"/>
      <c r="I179" s="19"/>
      <c r="J179" s="18"/>
      <c r="K179" s="18"/>
    </row>
    <row r="180" spans="3:11" hidden="1" x14ac:dyDescent="0.2">
      <c r="C180" s="18"/>
      <c r="D180" s="18"/>
      <c r="E180" s="18"/>
      <c r="F180" s="19"/>
      <c r="G180" s="19"/>
      <c r="H180" s="19"/>
      <c r="I180" s="19"/>
      <c r="J180" s="18"/>
      <c r="K180" s="18"/>
    </row>
    <row r="181" spans="3:11" hidden="1" x14ac:dyDescent="0.2">
      <c r="C181" s="18"/>
      <c r="D181" s="18"/>
      <c r="E181" s="18"/>
      <c r="F181" s="19"/>
      <c r="G181" s="19"/>
      <c r="H181" s="19"/>
      <c r="I181" s="19"/>
      <c r="J181" s="18"/>
      <c r="K181" s="18"/>
    </row>
    <row r="182" spans="3:11" hidden="1" x14ac:dyDescent="0.2">
      <c r="C182" s="18"/>
      <c r="D182" s="18"/>
      <c r="E182" s="18"/>
      <c r="F182" s="19"/>
      <c r="G182" s="19"/>
      <c r="H182" s="19"/>
      <c r="I182" s="19"/>
      <c r="J182" s="18"/>
      <c r="K182" s="18"/>
    </row>
    <row r="183" spans="3:11" hidden="1" x14ac:dyDescent="0.2">
      <c r="C183" s="18"/>
      <c r="D183" s="18"/>
      <c r="E183" s="18"/>
      <c r="F183" s="19"/>
      <c r="G183" s="19"/>
      <c r="H183" s="19"/>
      <c r="I183" s="19"/>
      <c r="J183" s="18"/>
      <c r="K183" s="18"/>
    </row>
    <row r="184" spans="3:11" hidden="1" x14ac:dyDescent="0.2">
      <c r="C184" s="18"/>
      <c r="D184" s="18"/>
      <c r="E184" s="18"/>
      <c r="F184" s="19"/>
      <c r="G184" s="19"/>
      <c r="H184" s="19"/>
      <c r="I184" s="19"/>
      <c r="J184" s="18"/>
      <c r="K184" s="18"/>
    </row>
    <row r="185" spans="3:11" hidden="1" x14ac:dyDescent="0.2">
      <c r="C185" s="18"/>
      <c r="D185" s="18"/>
      <c r="E185" s="18"/>
      <c r="F185" s="19"/>
      <c r="G185" s="19"/>
      <c r="H185" s="19"/>
      <c r="I185" s="19"/>
      <c r="J185" s="18"/>
      <c r="K185" s="18"/>
    </row>
    <row r="186" spans="3:11" hidden="1" x14ac:dyDescent="0.2">
      <c r="C186" s="18"/>
      <c r="D186" s="18"/>
      <c r="E186" s="18"/>
      <c r="F186" s="19"/>
      <c r="G186" s="19"/>
      <c r="H186" s="19"/>
      <c r="I186" s="19"/>
      <c r="J186" s="18"/>
      <c r="K186" s="18"/>
    </row>
    <row r="187" spans="3:11" hidden="1" x14ac:dyDescent="0.2">
      <c r="C187" s="18"/>
      <c r="D187" s="18"/>
      <c r="E187" s="18"/>
      <c r="F187" s="19"/>
      <c r="G187" s="19"/>
      <c r="H187" s="19"/>
      <c r="I187" s="19"/>
      <c r="J187" s="18"/>
      <c r="K187" s="18"/>
    </row>
    <row r="188" spans="3:11" hidden="1" x14ac:dyDescent="0.2">
      <c r="C188" s="18"/>
      <c r="D188" s="18"/>
      <c r="E188" s="18"/>
      <c r="F188" s="19"/>
      <c r="G188" s="19"/>
      <c r="H188" s="19"/>
      <c r="I188" s="19"/>
      <c r="J188" s="18"/>
      <c r="K188" s="18"/>
    </row>
    <row r="189" spans="3:11" hidden="1" x14ac:dyDescent="0.2">
      <c r="C189" s="18"/>
      <c r="D189" s="18"/>
      <c r="E189" s="18"/>
      <c r="F189" s="19"/>
      <c r="G189" s="19"/>
      <c r="H189" s="19"/>
      <c r="I189" s="19"/>
      <c r="J189" s="18"/>
      <c r="K189" s="18"/>
    </row>
    <row r="190" spans="3:11" hidden="1" x14ac:dyDescent="0.2">
      <c r="C190" s="18"/>
      <c r="D190" s="18"/>
      <c r="E190" s="18"/>
      <c r="F190" s="19"/>
      <c r="G190" s="19"/>
      <c r="H190" s="19"/>
      <c r="I190" s="19"/>
      <c r="J190" s="18"/>
      <c r="K190" s="18"/>
    </row>
    <row r="191" spans="3:11" hidden="1" x14ac:dyDescent="0.2">
      <c r="C191" s="18"/>
      <c r="D191" s="18"/>
      <c r="E191" s="18"/>
      <c r="F191" s="19"/>
      <c r="G191" s="19"/>
      <c r="H191" s="19"/>
      <c r="I191" s="19"/>
      <c r="J191" s="18"/>
      <c r="K191" s="18"/>
    </row>
    <row r="192" spans="3:11" hidden="1" x14ac:dyDescent="0.2">
      <c r="C192" s="18"/>
      <c r="D192" s="18"/>
      <c r="E192" s="18"/>
      <c r="F192" s="19"/>
      <c r="G192" s="19"/>
      <c r="H192" s="19"/>
      <c r="I192" s="19"/>
      <c r="J192" s="18"/>
      <c r="K192" s="18"/>
    </row>
    <row r="193" spans="3:11" hidden="1" x14ac:dyDescent="0.2">
      <c r="C193" s="18"/>
      <c r="D193" s="18"/>
      <c r="E193" s="18"/>
      <c r="F193" s="19"/>
      <c r="G193" s="19"/>
      <c r="H193" s="19"/>
      <c r="I193" s="19"/>
      <c r="J193" s="18"/>
      <c r="K193" s="18"/>
    </row>
    <row r="194" spans="3:11" hidden="1" x14ac:dyDescent="0.2">
      <c r="C194" s="18"/>
      <c r="D194" s="18"/>
      <c r="E194" s="18"/>
      <c r="F194" s="19"/>
      <c r="G194" s="19"/>
      <c r="H194" s="19"/>
      <c r="I194" s="19"/>
      <c r="J194" s="18"/>
      <c r="K194" s="18"/>
    </row>
    <row r="195" spans="3:11" hidden="1" x14ac:dyDescent="0.2">
      <c r="C195" s="18"/>
      <c r="D195" s="18"/>
      <c r="E195" s="18"/>
      <c r="F195" s="19"/>
      <c r="G195" s="19"/>
      <c r="H195" s="19"/>
      <c r="I195" s="19"/>
      <c r="J195" s="18"/>
      <c r="K195" s="18"/>
    </row>
    <row r="196" spans="3:11" hidden="1" x14ac:dyDescent="0.2">
      <c r="C196" s="18"/>
      <c r="D196" s="18"/>
      <c r="E196" s="18"/>
      <c r="F196" s="19"/>
      <c r="G196" s="19"/>
      <c r="H196" s="19"/>
      <c r="I196" s="19"/>
      <c r="J196" s="18"/>
      <c r="K196" s="18"/>
    </row>
    <row r="197" spans="3:11" hidden="1" x14ac:dyDescent="0.2">
      <c r="C197" s="18"/>
      <c r="D197" s="18"/>
      <c r="E197" s="18"/>
      <c r="F197" s="19"/>
      <c r="G197" s="19"/>
      <c r="H197" s="19"/>
      <c r="I197" s="19"/>
      <c r="J197" s="18"/>
      <c r="K197" s="18"/>
    </row>
    <row r="198" spans="3:11" hidden="1" x14ac:dyDescent="0.2">
      <c r="C198" s="18"/>
      <c r="D198" s="18"/>
      <c r="E198" s="18"/>
      <c r="F198" s="19"/>
      <c r="G198" s="19"/>
      <c r="H198" s="19"/>
      <c r="I198" s="19"/>
      <c r="J198" s="18"/>
      <c r="K198" s="18"/>
    </row>
    <row r="199" spans="3:11" hidden="1" x14ac:dyDescent="0.2">
      <c r="C199" s="18"/>
      <c r="D199" s="18"/>
      <c r="E199" s="18"/>
      <c r="F199" s="19"/>
      <c r="G199" s="19"/>
      <c r="H199" s="19"/>
      <c r="I199" s="19"/>
      <c r="J199" s="18"/>
      <c r="K199" s="18"/>
    </row>
    <row r="200" spans="3:11" hidden="1" x14ac:dyDescent="0.2">
      <c r="C200" s="18"/>
      <c r="D200" s="18"/>
      <c r="E200" s="18"/>
      <c r="F200" s="19"/>
      <c r="G200" s="19"/>
      <c r="H200" s="19"/>
      <c r="I200" s="19"/>
      <c r="J200" s="18"/>
      <c r="K200" s="18"/>
    </row>
    <row r="201" spans="3:11" hidden="1" x14ac:dyDescent="0.2">
      <c r="C201" s="18"/>
      <c r="D201" s="18"/>
      <c r="E201" s="18"/>
      <c r="F201" s="19"/>
      <c r="G201" s="19"/>
      <c r="H201" s="19"/>
      <c r="I201" s="19"/>
      <c r="J201" s="18"/>
      <c r="K201" s="18"/>
    </row>
    <row r="202" spans="3:11" hidden="1" x14ac:dyDescent="0.2">
      <c r="C202" s="18"/>
      <c r="D202" s="18"/>
      <c r="E202" s="18"/>
      <c r="F202" s="19"/>
      <c r="G202" s="19"/>
      <c r="H202" s="19"/>
      <c r="I202" s="19"/>
      <c r="J202" s="18"/>
      <c r="K202" s="18"/>
    </row>
    <row r="203" spans="3:11" hidden="1" x14ac:dyDescent="0.2">
      <c r="C203" s="18"/>
      <c r="D203" s="18"/>
      <c r="E203" s="18"/>
      <c r="F203" s="19"/>
      <c r="G203" s="19"/>
      <c r="H203" s="19"/>
      <c r="I203" s="19"/>
      <c r="J203" s="18"/>
      <c r="K203" s="18"/>
    </row>
    <row r="204" spans="3:11" hidden="1" x14ac:dyDescent="0.2">
      <c r="C204" s="18"/>
      <c r="D204" s="18"/>
      <c r="E204" s="18"/>
      <c r="F204" s="19"/>
      <c r="G204" s="19"/>
      <c r="H204" s="19"/>
      <c r="I204" s="19"/>
      <c r="J204" s="18"/>
      <c r="K204" s="18"/>
    </row>
    <row r="205" spans="3:11" hidden="1" x14ac:dyDescent="0.2">
      <c r="C205" s="18"/>
      <c r="D205" s="18"/>
      <c r="E205" s="18"/>
      <c r="F205" s="19"/>
      <c r="G205" s="19"/>
      <c r="H205" s="19"/>
      <c r="I205" s="19"/>
      <c r="J205" s="18"/>
      <c r="K205" s="18"/>
    </row>
    <row r="206" spans="3:11" hidden="1" x14ac:dyDescent="0.2">
      <c r="C206" s="18"/>
      <c r="D206" s="18"/>
      <c r="E206" s="18"/>
      <c r="F206" s="19"/>
      <c r="G206" s="19"/>
      <c r="H206" s="19"/>
      <c r="I206" s="19"/>
      <c r="J206" s="18"/>
      <c r="K206" s="18"/>
    </row>
    <row r="207" spans="3:11" hidden="1" x14ac:dyDescent="0.2">
      <c r="C207" s="18"/>
      <c r="D207" s="18"/>
      <c r="E207" s="18"/>
      <c r="F207" s="19"/>
      <c r="G207" s="19"/>
      <c r="H207" s="19"/>
      <c r="I207" s="19"/>
      <c r="J207" s="18"/>
      <c r="K207" s="18"/>
    </row>
    <row r="208" spans="3:11" hidden="1" x14ac:dyDescent="0.2">
      <c r="C208" s="18"/>
      <c r="D208" s="18"/>
      <c r="E208" s="18"/>
      <c r="F208" s="19"/>
      <c r="G208" s="19"/>
      <c r="H208" s="19"/>
      <c r="I208" s="19"/>
      <c r="J208" s="18"/>
      <c r="K208" s="18"/>
    </row>
    <row r="209" spans="3:11" hidden="1" x14ac:dyDescent="0.2">
      <c r="C209" s="18"/>
      <c r="D209" s="18"/>
      <c r="E209" s="18"/>
      <c r="F209" s="19"/>
      <c r="G209" s="19"/>
      <c r="H209" s="19"/>
      <c r="I209" s="19"/>
      <c r="J209" s="18"/>
      <c r="K209" s="18"/>
    </row>
    <row r="210" spans="3:11" hidden="1" x14ac:dyDescent="0.2">
      <c r="C210" s="18"/>
      <c r="D210" s="18"/>
      <c r="E210" s="18"/>
      <c r="F210" s="19"/>
      <c r="G210" s="19"/>
      <c r="H210" s="19"/>
      <c r="I210" s="19"/>
      <c r="J210" s="18"/>
      <c r="K210" s="18"/>
    </row>
    <row r="211" spans="3:11" hidden="1" x14ac:dyDescent="0.2">
      <c r="C211" s="18"/>
      <c r="D211" s="18"/>
      <c r="E211" s="18"/>
      <c r="F211" s="19"/>
      <c r="G211" s="19"/>
      <c r="H211" s="19"/>
      <c r="I211" s="19"/>
      <c r="J211" s="18"/>
      <c r="K211" s="18"/>
    </row>
    <row r="212" spans="3:11" hidden="1" x14ac:dyDescent="0.2">
      <c r="C212" s="18"/>
      <c r="D212" s="18"/>
      <c r="E212" s="18"/>
      <c r="F212" s="19"/>
      <c r="G212" s="19"/>
      <c r="H212" s="19"/>
      <c r="I212" s="19"/>
      <c r="J212" s="18"/>
      <c r="K212" s="18"/>
    </row>
    <row r="213" spans="3:11" hidden="1" x14ac:dyDescent="0.2">
      <c r="C213" s="18"/>
      <c r="D213" s="18"/>
      <c r="E213" s="18"/>
      <c r="F213" s="19"/>
      <c r="G213" s="19"/>
      <c r="H213" s="19"/>
      <c r="I213" s="19"/>
      <c r="J213" s="18"/>
      <c r="K213" s="18"/>
    </row>
    <row r="214" spans="3:11" hidden="1" x14ac:dyDescent="0.2">
      <c r="C214" s="18"/>
      <c r="D214" s="18"/>
      <c r="E214" s="18"/>
      <c r="F214" s="19"/>
      <c r="G214" s="19"/>
      <c r="H214" s="19"/>
      <c r="I214" s="19"/>
      <c r="J214" s="18"/>
      <c r="K214" s="18"/>
    </row>
    <row r="215" spans="3:11" hidden="1" x14ac:dyDescent="0.2">
      <c r="C215" s="18"/>
      <c r="D215" s="18"/>
      <c r="E215" s="18"/>
      <c r="F215" s="19"/>
      <c r="G215" s="19"/>
      <c r="H215" s="19"/>
      <c r="I215" s="19"/>
      <c r="J215" s="18"/>
      <c r="K215" s="18"/>
    </row>
    <row r="216" spans="3:11" hidden="1" x14ac:dyDescent="0.2">
      <c r="C216" s="18"/>
      <c r="D216" s="18"/>
      <c r="E216" s="18"/>
      <c r="F216" s="19"/>
      <c r="G216" s="19"/>
      <c r="H216" s="19"/>
      <c r="I216" s="19"/>
      <c r="J216" s="18"/>
      <c r="K216" s="18"/>
    </row>
    <row r="217" spans="3:11" hidden="1" x14ac:dyDescent="0.2">
      <c r="C217" s="18"/>
      <c r="D217" s="18"/>
      <c r="E217" s="18"/>
      <c r="F217" s="19"/>
      <c r="G217" s="19"/>
      <c r="H217" s="19"/>
      <c r="I217" s="19"/>
      <c r="J217" s="18"/>
      <c r="K217" s="18"/>
    </row>
    <row r="218" spans="3:11" hidden="1" x14ac:dyDescent="0.2">
      <c r="C218" s="18"/>
      <c r="D218" s="18"/>
      <c r="E218" s="18"/>
      <c r="F218" s="19"/>
      <c r="G218" s="19"/>
      <c r="H218" s="19"/>
      <c r="I218" s="19"/>
      <c r="J218" s="18"/>
      <c r="K218" s="18"/>
    </row>
    <row r="219" spans="3:11" hidden="1" x14ac:dyDescent="0.2">
      <c r="C219" s="18"/>
      <c r="D219" s="18"/>
      <c r="E219" s="18"/>
      <c r="F219" s="19"/>
      <c r="G219" s="19"/>
      <c r="H219" s="19"/>
      <c r="I219" s="19"/>
      <c r="J219" s="18"/>
      <c r="K219" s="18"/>
    </row>
    <row r="220" spans="3:11" hidden="1" x14ac:dyDescent="0.2">
      <c r="C220" s="18"/>
      <c r="D220" s="18"/>
      <c r="E220" s="18"/>
      <c r="F220" s="19"/>
      <c r="G220" s="19"/>
      <c r="H220" s="19"/>
      <c r="I220" s="19"/>
      <c r="J220" s="18"/>
      <c r="K220" s="18"/>
    </row>
    <row r="221" spans="3:11" hidden="1" x14ac:dyDescent="0.2">
      <c r="C221" s="18"/>
      <c r="D221" s="18"/>
      <c r="E221" s="18"/>
      <c r="F221" s="19"/>
      <c r="G221" s="19"/>
      <c r="H221" s="19"/>
      <c r="I221" s="19"/>
      <c r="J221" s="18"/>
      <c r="K221" s="18"/>
    </row>
    <row r="222" spans="3:11" hidden="1" x14ac:dyDescent="0.2">
      <c r="C222" s="18"/>
      <c r="D222" s="18"/>
      <c r="E222" s="18"/>
      <c r="F222" s="19"/>
      <c r="G222" s="19"/>
      <c r="H222" s="19"/>
      <c r="I222" s="19"/>
      <c r="J222" s="18"/>
      <c r="K222" s="18"/>
    </row>
    <row r="223" spans="3:11" hidden="1" x14ac:dyDescent="0.2">
      <c r="C223" s="18"/>
      <c r="D223" s="18"/>
      <c r="E223" s="18"/>
      <c r="F223" s="19"/>
      <c r="G223" s="19"/>
      <c r="H223" s="19"/>
      <c r="I223" s="19"/>
      <c r="J223" s="18"/>
      <c r="K223" s="18"/>
    </row>
    <row r="224" spans="3:11" hidden="1" x14ac:dyDescent="0.2">
      <c r="C224" s="18"/>
      <c r="D224" s="18"/>
      <c r="E224" s="18"/>
      <c r="F224" s="19"/>
      <c r="G224" s="19"/>
      <c r="H224" s="19"/>
      <c r="I224" s="19"/>
      <c r="J224" s="18"/>
      <c r="K224" s="18"/>
    </row>
    <row r="225" spans="3:11" hidden="1" x14ac:dyDescent="0.2">
      <c r="C225" s="18"/>
      <c r="D225" s="18"/>
      <c r="E225" s="18"/>
      <c r="F225" s="19"/>
      <c r="G225" s="19"/>
      <c r="H225" s="19"/>
      <c r="I225" s="19"/>
      <c r="J225" s="18"/>
      <c r="K225" s="18"/>
    </row>
    <row r="226" spans="3:11" hidden="1" x14ac:dyDescent="0.2">
      <c r="C226" s="18"/>
      <c r="D226" s="18"/>
      <c r="E226" s="18"/>
      <c r="F226" s="19"/>
      <c r="G226" s="19"/>
      <c r="H226" s="19"/>
      <c r="I226" s="19"/>
      <c r="J226" s="18"/>
      <c r="K226" s="18"/>
    </row>
    <row r="227" spans="3:11" hidden="1" x14ac:dyDescent="0.2">
      <c r="C227" s="18"/>
      <c r="D227" s="18"/>
      <c r="E227" s="18"/>
      <c r="F227" s="19"/>
      <c r="G227" s="19"/>
      <c r="H227" s="19"/>
      <c r="I227" s="19"/>
      <c r="J227" s="18"/>
      <c r="K227" s="18"/>
    </row>
    <row r="228" spans="3:11" hidden="1" x14ac:dyDescent="0.2">
      <c r="C228" s="18"/>
      <c r="D228" s="18"/>
      <c r="E228" s="18"/>
      <c r="F228" s="19"/>
      <c r="G228" s="19"/>
      <c r="H228" s="19"/>
      <c r="I228" s="19"/>
      <c r="J228" s="18"/>
      <c r="K228" s="18"/>
    </row>
    <row r="229" spans="3:11" hidden="1" x14ac:dyDescent="0.2">
      <c r="C229" s="18"/>
      <c r="D229" s="18"/>
      <c r="E229" s="18"/>
      <c r="F229" s="19"/>
      <c r="G229" s="19"/>
      <c r="H229" s="19"/>
      <c r="I229" s="19"/>
      <c r="J229" s="18"/>
      <c r="K229" s="18"/>
    </row>
    <row r="230" spans="3:11" hidden="1" x14ac:dyDescent="0.2">
      <c r="C230" s="18"/>
      <c r="D230" s="18"/>
      <c r="E230" s="18"/>
      <c r="F230" s="19"/>
      <c r="G230" s="19"/>
      <c r="H230" s="19"/>
      <c r="I230" s="19"/>
      <c r="J230" s="18"/>
      <c r="K230" s="18"/>
    </row>
    <row r="231" spans="3:11" hidden="1" x14ac:dyDescent="0.2">
      <c r="C231" s="18"/>
      <c r="D231" s="18"/>
      <c r="E231" s="18"/>
      <c r="F231" s="19"/>
      <c r="G231" s="19"/>
      <c r="H231" s="19"/>
      <c r="I231" s="19"/>
      <c r="J231" s="18"/>
      <c r="K231" s="18"/>
    </row>
    <row r="232" spans="3:11" hidden="1" x14ac:dyDescent="0.2">
      <c r="C232" s="18"/>
      <c r="D232" s="18"/>
      <c r="E232" s="18"/>
      <c r="F232" s="19"/>
      <c r="G232" s="19"/>
      <c r="H232" s="19"/>
      <c r="I232" s="19"/>
      <c r="J232" s="18"/>
      <c r="K232" s="18"/>
    </row>
    <row r="233" spans="3:11" hidden="1" x14ac:dyDescent="0.2">
      <c r="C233" s="18"/>
      <c r="D233" s="18"/>
      <c r="E233" s="18"/>
      <c r="F233" s="19"/>
      <c r="G233" s="19"/>
      <c r="H233" s="19"/>
      <c r="I233" s="19"/>
      <c r="J233" s="18"/>
      <c r="K233" s="18"/>
    </row>
    <row r="234" spans="3:11" hidden="1" x14ac:dyDescent="0.2">
      <c r="C234" s="18"/>
      <c r="D234" s="18"/>
      <c r="E234" s="18"/>
      <c r="F234" s="19"/>
      <c r="G234" s="19"/>
      <c r="H234" s="19"/>
      <c r="I234" s="19"/>
      <c r="J234" s="18"/>
      <c r="K234" s="18"/>
    </row>
    <row r="235" spans="3:11" hidden="1" x14ac:dyDescent="0.2">
      <c r="C235" s="18"/>
      <c r="D235" s="18"/>
      <c r="E235" s="18"/>
      <c r="F235" s="19"/>
      <c r="G235" s="19"/>
      <c r="H235" s="19"/>
      <c r="I235" s="19"/>
      <c r="J235" s="18"/>
      <c r="K235" s="18"/>
    </row>
    <row r="236" spans="3:11" hidden="1" x14ac:dyDescent="0.2">
      <c r="C236" s="18"/>
      <c r="D236" s="18"/>
      <c r="E236" s="18"/>
      <c r="F236" s="19"/>
      <c r="G236" s="19"/>
      <c r="H236" s="19"/>
      <c r="I236" s="19"/>
      <c r="J236" s="18"/>
      <c r="K236" s="18"/>
    </row>
    <row r="237" spans="3:11" hidden="1" x14ac:dyDescent="0.2">
      <c r="C237" s="18"/>
      <c r="D237" s="18"/>
      <c r="E237" s="18"/>
      <c r="F237" s="19"/>
      <c r="G237" s="19"/>
      <c r="H237" s="19"/>
      <c r="I237" s="19"/>
      <c r="J237" s="18"/>
      <c r="K237" s="18"/>
    </row>
    <row r="238" spans="3:11" hidden="1" x14ac:dyDescent="0.2">
      <c r="C238" s="18"/>
      <c r="D238" s="18"/>
      <c r="E238" s="18"/>
      <c r="F238" s="19"/>
      <c r="G238" s="19"/>
      <c r="H238" s="19"/>
      <c r="I238" s="19"/>
      <c r="J238" s="18"/>
      <c r="K238" s="18"/>
    </row>
    <row r="239" spans="3:11" hidden="1" x14ac:dyDescent="0.2">
      <c r="C239" s="18"/>
      <c r="D239" s="18"/>
      <c r="E239" s="18"/>
      <c r="F239" s="19"/>
      <c r="G239" s="19"/>
      <c r="H239" s="19"/>
      <c r="I239" s="19"/>
      <c r="J239" s="18"/>
      <c r="K239" s="18"/>
    </row>
    <row r="240" spans="3:11" hidden="1" x14ac:dyDescent="0.2">
      <c r="C240" s="18"/>
      <c r="D240" s="18"/>
      <c r="E240" s="18"/>
      <c r="F240" s="19"/>
      <c r="G240" s="19"/>
      <c r="H240" s="19"/>
      <c r="I240" s="19"/>
      <c r="J240" s="18"/>
      <c r="K240" s="18"/>
    </row>
    <row r="241" spans="3:11" hidden="1" x14ac:dyDescent="0.2">
      <c r="C241" s="18"/>
      <c r="D241" s="18"/>
      <c r="E241" s="18"/>
      <c r="F241" s="19"/>
      <c r="G241" s="19"/>
      <c r="H241" s="19"/>
      <c r="I241" s="19"/>
      <c r="J241" s="18"/>
      <c r="K241" s="18"/>
    </row>
    <row r="242" spans="3:11" hidden="1" x14ac:dyDescent="0.2">
      <c r="C242" s="18"/>
      <c r="D242" s="18"/>
      <c r="E242" s="18"/>
      <c r="F242" s="19"/>
      <c r="G242" s="19"/>
      <c r="H242" s="19"/>
      <c r="I242" s="19"/>
      <c r="J242" s="18"/>
      <c r="K242" s="18"/>
    </row>
    <row r="243" spans="3:11" hidden="1" x14ac:dyDescent="0.2">
      <c r="C243" s="18"/>
      <c r="D243" s="18"/>
      <c r="E243" s="18"/>
      <c r="F243" s="19"/>
      <c r="G243" s="19"/>
      <c r="H243" s="19"/>
      <c r="I243" s="19"/>
      <c r="J243" s="18"/>
      <c r="K243" s="18"/>
    </row>
    <row r="244" spans="3:11" hidden="1" x14ac:dyDescent="0.2">
      <c r="C244" s="18"/>
      <c r="D244" s="18"/>
      <c r="E244" s="18"/>
      <c r="F244" s="19"/>
      <c r="G244" s="19"/>
      <c r="H244" s="19"/>
      <c r="I244" s="19"/>
      <c r="J244" s="18"/>
      <c r="K244" s="18"/>
    </row>
    <row r="245" spans="3:11" hidden="1" x14ac:dyDescent="0.2">
      <c r="C245" s="18"/>
      <c r="D245" s="18"/>
      <c r="E245" s="18"/>
      <c r="F245" s="19"/>
      <c r="G245" s="19"/>
      <c r="H245" s="19"/>
      <c r="I245" s="19"/>
      <c r="J245" s="18"/>
      <c r="K245" s="18"/>
    </row>
    <row r="246" spans="3:11" hidden="1" x14ac:dyDescent="0.2">
      <c r="C246" s="18"/>
      <c r="D246" s="18"/>
      <c r="E246" s="18"/>
      <c r="F246" s="19"/>
      <c r="G246" s="19"/>
      <c r="H246" s="19"/>
      <c r="I246" s="19"/>
      <c r="J246" s="18"/>
      <c r="K246" s="18"/>
    </row>
    <row r="247" spans="3:11" hidden="1" x14ac:dyDescent="0.2">
      <c r="C247" s="18"/>
      <c r="D247" s="18"/>
      <c r="E247" s="18"/>
      <c r="F247" s="19"/>
      <c r="G247" s="19"/>
      <c r="H247" s="19"/>
      <c r="I247" s="19"/>
      <c r="J247" s="18"/>
      <c r="K247" s="18"/>
    </row>
    <row r="248" spans="3:11" hidden="1" x14ac:dyDescent="0.2">
      <c r="C248" s="18"/>
      <c r="D248" s="18"/>
      <c r="E248" s="18"/>
      <c r="F248" s="19"/>
      <c r="G248" s="19"/>
      <c r="H248" s="19"/>
      <c r="I248" s="19"/>
      <c r="J248" s="18"/>
      <c r="K248" s="18"/>
    </row>
    <row r="249" spans="3:11" hidden="1" x14ac:dyDescent="0.2">
      <c r="C249" s="18"/>
      <c r="D249" s="18"/>
      <c r="E249" s="18"/>
      <c r="F249" s="19"/>
      <c r="G249" s="19"/>
      <c r="H249" s="19"/>
      <c r="I249" s="19"/>
      <c r="J249" s="18"/>
      <c r="K249" s="18"/>
    </row>
    <row r="250" spans="3:11" hidden="1" x14ac:dyDescent="0.2">
      <c r="C250" s="18"/>
      <c r="D250" s="18"/>
      <c r="E250" s="18"/>
      <c r="F250" s="19"/>
      <c r="G250" s="19"/>
      <c r="H250" s="19"/>
      <c r="I250" s="19"/>
      <c r="J250" s="18"/>
      <c r="K250" s="18"/>
    </row>
    <row r="251" spans="3:11" hidden="1" x14ac:dyDescent="0.2">
      <c r="C251" s="18"/>
      <c r="D251" s="18"/>
      <c r="E251" s="18"/>
      <c r="F251" s="19"/>
      <c r="G251" s="19"/>
      <c r="H251" s="19"/>
      <c r="I251" s="19"/>
      <c r="J251" s="18"/>
      <c r="K251" s="18"/>
    </row>
    <row r="252" spans="3:11" hidden="1" x14ac:dyDescent="0.2">
      <c r="C252" s="18"/>
      <c r="D252" s="18"/>
      <c r="E252" s="18"/>
      <c r="F252" s="19"/>
      <c r="G252" s="19"/>
      <c r="H252" s="19"/>
      <c r="I252" s="19"/>
      <c r="J252" s="18"/>
      <c r="K252" s="18"/>
    </row>
    <row r="253" spans="3:11" hidden="1" x14ac:dyDescent="0.2">
      <c r="C253" s="18"/>
      <c r="D253" s="18"/>
      <c r="E253" s="18"/>
      <c r="F253" s="19"/>
      <c r="G253" s="19"/>
      <c r="H253" s="19"/>
      <c r="I253" s="19"/>
      <c r="J253" s="18"/>
      <c r="K253" s="18"/>
    </row>
    <row r="254" spans="3:11" hidden="1" x14ac:dyDescent="0.2">
      <c r="C254" s="18"/>
      <c r="D254" s="18"/>
      <c r="E254" s="18"/>
      <c r="F254" s="19"/>
      <c r="G254" s="19"/>
      <c r="H254" s="19"/>
      <c r="I254" s="19"/>
      <c r="J254" s="18"/>
      <c r="K254" s="18"/>
    </row>
    <row r="255" spans="3:11" hidden="1" x14ac:dyDescent="0.2">
      <c r="C255" s="18"/>
      <c r="D255" s="18"/>
      <c r="E255" s="18"/>
      <c r="F255" s="19"/>
      <c r="G255" s="19"/>
      <c r="H255" s="19"/>
      <c r="I255" s="19"/>
      <c r="J255" s="18"/>
      <c r="K255" s="18"/>
    </row>
    <row r="256" spans="3:11" hidden="1" x14ac:dyDescent="0.2">
      <c r="C256" s="18"/>
      <c r="D256" s="18"/>
      <c r="E256" s="18"/>
      <c r="F256" s="19"/>
      <c r="G256" s="19"/>
      <c r="H256" s="19"/>
      <c r="I256" s="19"/>
      <c r="J256" s="18"/>
      <c r="K256" s="18"/>
    </row>
    <row r="257" spans="3:11" hidden="1" x14ac:dyDescent="0.2">
      <c r="C257" s="18"/>
      <c r="D257" s="18"/>
      <c r="E257" s="18"/>
      <c r="F257" s="19"/>
      <c r="G257" s="19"/>
      <c r="H257" s="19"/>
      <c r="I257" s="19"/>
      <c r="J257" s="18"/>
      <c r="K257" s="18"/>
    </row>
    <row r="258" spans="3:11" hidden="1" x14ac:dyDescent="0.2">
      <c r="C258" s="18"/>
      <c r="D258" s="18"/>
      <c r="E258" s="18"/>
      <c r="F258" s="19"/>
      <c r="G258" s="19"/>
      <c r="H258" s="19"/>
      <c r="I258" s="19"/>
      <c r="J258" s="18"/>
      <c r="K258" s="18"/>
    </row>
    <row r="259" spans="3:11" hidden="1" x14ac:dyDescent="0.2">
      <c r="C259" s="18"/>
      <c r="D259" s="18"/>
      <c r="E259" s="18"/>
      <c r="F259" s="19"/>
      <c r="G259" s="19"/>
      <c r="H259" s="19"/>
      <c r="I259" s="19"/>
      <c r="J259" s="18"/>
      <c r="K259" s="18"/>
    </row>
    <row r="260" spans="3:11" hidden="1" x14ac:dyDescent="0.2">
      <c r="C260" s="18"/>
      <c r="D260" s="18"/>
      <c r="E260" s="18"/>
      <c r="F260" s="19"/>
      <c r="G260" s="19"/>
      <c r="H260" s="19"/>
      <c r="I260" s="19"/>
      <c r="J260" s="18"/>
      <c r="K260" s="18"/>
    </row>
    <row r="261" spans="3:11" hidden="1" x14ac:dyDescent="0.2">
      <c r="C261" s="18"/>
      <c r="D261" s="18"/>
      <c r="E261" s="18"/>
      <c r="F261" s="19"/>
      <c r="G261" s="19"/>
      <c r="H261" s="19"/>
      <c r="I261" s="19"/>
      <c r="J261" s="18"/>
      <c r="K261" s="18"/>
    </row>
    <row r="262" spans="3:11" hidden="1" x14ac:dyDescent="0.2">
      <c r="C262" s="18"/>
      <c r="D262" s="18"/>
      <c r="E262" s="18"/>
      <c r="F262" s="19"/>
      <c r="G262" s="19"/>
      <c r="H262" s="19"/>
      <c r="I262" s="19"/>
      <c r="J262" s="18"/>
      <c r="K262" s="18"/>
    </row>
    <row r="263" spans="3:11" hidden="1" x14ac:dyDescent="0.2">
      <c r="C263" s="18"/>
      <c r="D263" s="18"/>
      <c r="E263" s="18"/>
      <c r="F263" s="19"/>
      <c r="G263" s="19"/>
      <c r="H263" s="19"/>
      <c r="I263" s="19"/>
      <c r="J263" s="18"/>
      <c r="K263" s="18"/>
    </row>
    <row r="264" spans="3:11" hidden="1" x14ac:dyDescent="0.2">
      <c r="C264" s="18"/>
      <c r="D264" s="18"/>
      <c r="E264" s="18"/>
      <c r="F264" s="19"/>
      <c r="G264" s="19"/>
      <c r="H264" s="19"/>
      <c r="I264" s="19"/>
      <c r="J264" s="18"/>
      <c r="K264" s="18"/>
    </row>
    <row r="265" spans="3:11" hidden="1" x14ac:dyDescent="0.2">
      <c r="C265" s="18"/>
      <c r="D265" s="18"/>
      <c r="E265" s="18"/>
      <c r="F265" s="19"/>
      <c r="G265" s="19"/>
      <c r="H265" s="19"/>
      <c r="I265" s="19"/>
      <c r="J265" s="18"/>
      <c r="K265" s="18"/>
    </row>
    <row r="266" spans="3:11" hidden="1" x14ac:dyDescent="0.2">
      <c r="C266" s="18"/>
      <c r="D266" s="18"/>
      <c r="E266" s="18"/>
      <c r="F266" s="19"/>
      <c r="G266" s="19"/>
      <c r="H266" s="19"/>
      <c r="I266" s="19"/>
      <c r="J266" s="18"/>
      <c r="K266" s="18"/>
    </row>
    <row r="267" spans="3:11" hidden="1" x14ac:dyDescent="0.2">
      <c r="C267" s="18"/>
      <c r="D267" s="18"/>
      <c r="E267" s="18"/>
      <c r="F267" s="19"/>
      <c r="G267" s="19"/>
      <c r="H267" s="19"/>
      <c r="I267" s="19"/>
      <c r="J267" s="18"/>
      <c r="K267" s="18"/>
    </row>
    <row r="268" spans="3:11" hidden="1" x14ac:dyDescent="0.2">
      <c r="C268" s="18"/>
      <c r="D268" s="18"/>
      <c r="E268" s="18"/>
      <c r="F268" s="19"/>
      <c r="G268" s="19"/>
      <c r="H268" s="19"/>
      <c r="I268" s="19"/>
      <c r="J268" s="18"/>
      <c r="K268" s="18"/>
    </row>
    <row r="269" spans="3:11" hidden="1" x14ac:dyDescent="0.2">
      <c r="C269" s="18"/>
      <c r="D269" s="18"/>
      <c r="E269" s="18"/>
      <c r="F269" s="19"/>
      <c r="G269" s="19"/>
      <c r="H269" s="19"/>
      <c r="I269" s="19"/>
      <c r="J269" s="18"/>
      <c r="K269" s="18"/>
    </row>
    <row r="270" spans="3:11" hidden="1" x14ac:dyDescent="0.2">
      <c r="C270" s="18"/>
      <c r="D270" s="18"/>
      <c r="E270" s="18"/>
      <c r="F270" s="19"/>
      <c r="G270" s="19"/>
      <c r="H270" s="19"/>
      <c r="I270" s="19"/>
      <c r="J270" s="18"/>
      <c r="K270" s="18"/>
    </row>
    <row r="271" spans="3:11" hidden="1" x14ac:dyDescent="0.2">
      <c r="C271" s="18"/>
      <c r="D271" s="18"/>
      <c r="E271" s="18"/>
      <c r="F271" s="19"/>
      <c r="G271" s="19"/>
      <c r="H271" s="19"/>
      <c r="I271" s="19"/>
      <c r="J271" s="18"/>
      <c r="K271" s="18"/>
    </row>
    <row r="272" spans="3:11" hidden="1" x14ac:dyDescent="0.2">
      <c r="C272" s="18"/>
      <c r="D272" s="18"/>
      <c r="E272" s="18"/>
      <c r="F272" s="19"/>
      <c r="G272" s="19"/>
      <c r="H272" s="19"/>
      <c r="I272" s="19"/>
      <c r="J272" s="18"/>
      <c r="K272" s="18"/>
    </row>
    <row r="273" spans="3:11" hidden="1" x14ac:dyDescent="0.2">
      <c r="C273" s="18"/>
      <c r="D273" s="18"/>
      <c r="E273" s="18"/>
      <c r="F273" s="19"/>
      <c r="G273" s="19"/>
      <c r="H273" s="19"/>
      <c r="I273" s="19"/>
      <c r="J273" s="18"/>
      <c r="K273" s="18"/>
    </row>
    <row r="274" spans="3:11" hidden="1" x14ac:dyDescent="0.2">
      <c r="C274" s="18"/>
      <c r="D274" s="18"/>
      <c r="E274" s="18"/>
      <c r="F274" s="19"/>
      <c r="G274" s="19"/>
      <c r="H274" s="19"/>
      <c r="I274" s="19"/>
      <c r="J274" s="18"/>
      <c r="K274" s="18"/>
    </row>
    <row r="275" spans="3:11" hidden="1" x14ac:dyDescent="0.2">
      <c r="C275" s="18"/>
      <c r="D275" s="18"/>
      <c r="E275" s="18"/>
      <c r="F275" s="19"/>
      <c r="G275" s="19"/>
      <c r="H275" s="19"/>
      <c r="I275" s="19"/>
      <c r="J275" s="18"/>
      <c r="K275" s="18"/>
    </row>
    <row r="276" spans="3:11" hidden="1" x14ac:dyDescent="0.2">
      <c r="C276" s="18"/>
      <c r="D276" s="18"/>
      <c r="E276" s="18"/>
      <c r="F276" s="19"/>
      <c r="G276" s="19"/>
      <c r="H276" s="19"/>
      <c r="I276" s="19"/>
      <c r="J276" s="18"/>
      <c r="K276" s="18"/>
    </row>
    <row r="277" spans="3:11" hidden="1" x14ac:dyDescent="0.2">
      <c r="C277" s="18"/>
      <c r="D277" s="18"/>
      <c r="E277" s="18"/>
      <c r="F277" s="19"/>
      <c r="G277" s="19"/>
      <c r="H277" s="19"/>
      <c r="I277" s="19"/>
      <c r="J277" s="18"/>
      <c r="K277" s="18"/>
    </row>
    <row r="278" spans="3:11" hidden="1" x14ac:dyDescent="0.2">
      <c r="C278" s="18"/>
      <c r="D278" s="18"/>
      <c r="E278" s="18"/>
      <c r="F278" s="19"/>
      <c r="G278" s="19"/>
      <c r="H278" s="19"/>
      <c r="I278" s="19"/>
      <c r="J278" s="18"/>
      <c r="K278" s="18"/>
    </row>
    <row r="279" spans="3:11" hidden="1" x14ac:dyDescent="0.2">
      <c r="C279" s="18"/>
      <c r="D279" s="18"/>
      <c r="E279" s="18"/>
      <c r="F279" s="19"/>
      <c r="G279" s="19"/>
      <c r="H279" s="19"/>
      <c r="I279" s="19"/>
      <c r="J279" s="18"/>
      <c r="K279" s="18"/>
    </row>
    <row r="280" spans="3:11" hidden="1" x14ac:dyDescent="0.2">
      <c r="C280" s="18"/>
      <c r="D280" s="18"/>
      <c r="E280" s="18"/>
      <c r="F280" s="19"/>
      <c r="G280" s="19"/>
      <c r="H280" s="19"/>
      <c r="I280" s="19"/>
      <c r="J280" s="18"/>
      <c r="K280" s="18"/>
    </row>
    <row r="281" spans="3:11" hidden="1" x14ac:dyDescent="0.2">
      <c r="C281" s="18"/>
      <c r="D281" s="18"/>
      <c r="E281" s="18"/>
      <c r="F281" s="19"/>
      <c r="G281" s="19"/>
      <c r="H281" s="19"/>
      <c r="I281" s="19"/>
      <c r="J281" s="18"/>
      <c r="K281" s="18"/>
    </row>
    <row r="282" spans="3:11" hidden="1" x14ac:dyDescent="0.2">
      <c r="C282" s="18"/>
      <c r="D282" s="18"/>
      <c r="E282" s="18"/>
      <c r="F282" s="19"/>
      <c r="G282" s="19"/>
      <c r="H282" s="19"/>
      <c r="I282" s="19"/>
      <c r="J282" s="18"/>
      <c r="K282" s="18"/>
    </row>
    <row r="283" spans="3:11" hidden="1" x14ac:dyDescent="0.2">
      <c r="C283" s="18"/>
      <c r="D283" s="18"/>
      <c r="E283" s="18"/>
      <c r="F283" s="19"/>
      <c r="G283" s="19"/>
      <c r="H283" s="19"/>
      <c r="I283" s="19"/>
      <c r="J283" s="18"/>
      <c r="K283" s="18"/>
    </row>
    <row r="284" spans="3:11" hidden="1" x14ac:dyDescent="0.2">
      <c r="C284" s="18"/>
      <c r="D284" s="18"/>
      <c r="E284" s="18"/>
      <c r="F284" s="19"/>
      <c r="G284" s="19"/>
      <c r="H284" s="19"/>
      <c r="I284" s="19"/>
      <c r="J284" s="18"/>
      <c r="K284" s="18"/>
    </row>
    <row r="285" spans="3:11" hidden="1" x14ac:dyDescent="0.2">
      <c r="C285" s="18"/>
      <c r="D285" s="18"/>
      <c r="E285" s="18"/>
      <c r="F285" s="19"/>
      <c r="G285" s="19"/>
      <c r="H285" s="19"/>
      <c r="I285" s="19"/>
      <c r="J285" s="18"/>
      <c r="K285" s="18"/>
    </row>
    <row r="286" spans="3:11" hidden="1" x14ac:dyDescent="0.2">
      <c r="C286" s="18"/>
      <c r="D286" s="18"/>
      <c r="E286" s="18"/>
      <c r="F286" s="19"/>
      <c r="G286" s="19"/>
      <c r="H286" s="19"/>
      <c r="I286" s="19"/>
      <c r="J286" s="18"/>
      <c r="K286" s="18"/>
    </row>
    <row r="287" spans="3:11" hidden="1" x14ac:dyDescent="0.2">
      <c r="C287" s="18"/>
      <c r="D287" s="18"/>
      <c r="E287" s="18"/>
      <c r="F287" s="19"/>
      <c r="G287" s="19"/>
      <c r="H287" s="19"/>
      <c r="I287" s="19"/>
      <c r="J287" s="18"/>
      <c r="K287" s="18"/>
    </row>
    <row r="288" spans="3:11" hidden="1" x14ac:dyDescent="0.2">
      <c r="C288" s="18"/>
      <c r="D288" s="18"/>
      <c r="E288" s="18"/>
      <c r="F288" s="19"/>
      <c r="G288" s="19"/>
      <c r="H288" s="19"/>
      <c r="I288" s="19"/>
      <c r="J288" s="18"/>
      <c r="K288" s="18"/>
    </row>
    <row r="289" spans="3:11" hidden="1" x14ac:dyDescent="0.2">
      <c r="C289" s="18"/>
      <c r="D289" s="18"/>
      <c r="E289" s="18"/>
      <c r="F289" s="19"/>
      <c r="G289" s="19"/>
      <c r="H289" s="19"/>
      <c r="I289" s="19"/>
      <c r="J289" s="18"/>
      <c r="K289" s="18"/>
    </row>
    <row r="290" spans="3:11" hidden="1" x14ac:dyDescent="0.2">
      <c r="C290" s="18"/>
      <c r="D290" s="18"/>
      <c r="E290" s="18"/>
      <c r="F290" s="19"/>
      <c r="G290" s="19"/>
      <c r="H290" s="19"/>
      <c r="I290" s="19"/>
      <c r="J290" s="18"/>
      <c r="K290" s="18"/>
    </row>
    <row r="291" spans="3:11" hidden="1" x14ac:dyDescent="0.2">
      <c r="C291" s="18"/>
      <c r="D291" s="18"/>
      <c r="E291" s="18"/>
      <c r="F291" s="19"/>
      <c r="G291" s="19"/>
      <c r="H291" s="19"/>
      <c r="I291" s="19"/>
      <c r="J291" s="18"/>
      <c r="K291" s="18"/>
    </row>
    <row r="292" spans="3:11" hidden="1" x14ac:dyDescent="0.2">
      <c r="C292" s="18"/>
      <c r="D292" s="18"/>
      <c r="E292" s="18"/>
      <c r="F292" s="19"/>
      <c r="G292" s="19"/>
      <c r="H292" s="19"/>
      <c r="I292" s="19"/>
      <c r="J292" s="18"/>
      <c r="K292" s="18"/>
    </row>
    <row r="293" spans="3:11" hidden="1" x14ac:dyDescent="0.2">
      <c r="C293" s="18"/>
      <c r="D293" s="18"/>
      <c r="E293" s="18"/>
      <c r="F293" s="19"/>
      <c r="G293" s="19"/>
      <c r="H293" s="19"/>
      <c r="I293" s="19"/>
      <c r="J293" s="18"/>
      <c r="K293" s="18"/>
    </row>
    <row r="294" spans="3:11" hidden="1" x14ac:dyDescent="0.2">
      <c r="C294" s="18"/>
      <c r="D294" s="18"/>
      <c r="E294" s="18"/>
      <c r="F294" s="19"/>
      <c r="G294" s="19"/>
      <c r="H294" s="19"/>
      <c r="I294" s="19"/>
      <c r="J294" s="18"/>
      <c r="K294" s="18"/>
    </row>
    <row r="295" spans="3:11" hidden="1" x14ac:dyDescent="0.2">
      <c r="C295" s="18"/>
      <c r="D295" s="18"/>
      <c r="E295" s="18"/>
      <c r="F295" s="19"/>
      <c r="G295" s="19"/>
      <c r="H295" s="19"/>
      <c r="I295" s="19"/>
      <c r="J295" s="18"/>
      <c r="K295" s="18"/>
    </row>
    <row r="296" spans="3:11" hidden="1" x14ac:dyDescent="0.2">
      <c r="C296" s="18"/>
      <c r="D296" s="18"/>
      <c r="E296" s="18"/>
      <c r="F296" s="19"/>
      <c r="G296" s="19"/>
      <c r="H296" s="19"/>
      <c r="I296" s="19"/>
      <c r="J296" s="18"/>
      <c r="K296" s="18"/>
    </row>
    <row r="297" spans="3:11" hidden="1" x14ac:dyDescent="0.2">
      <c r="C297" s="18"/>
      <c r="D297" s="18"/>
      <c r="E297" s="18"/>
      <c r="F297" s="19"/>
      <c r="G297" s="19"/>
      <c r="H297" s="19"/>
      <c r="I297" s="19"/>
      <c r="J297" s="18"/>
      <c r="K297" s="18"/>
    </row>
    <row r="298" spans="3:11" hidden="1" x14ac:dyDescent="0.2">
      <c r="C298" s="18"/>
      <c r="D298" s="18"/>
      <c r="E298" s="18"/>
      <c r="F298" s="19"/>
      <c r="G298" s="19"/>
      <c r="H298" s="19"/>
      <c r="I298" s="19"/>
      <c r="J298" s="18"/>
      <c r="K298" s="18"/>
    </row>
    <row r="299" spans="3:11" hidden="1" x14ac:dyDescent="0.2">
      <c r="C299" s="18"/>
      <c r="D299" s="18"/>
      <c r="E299" s="18"/>
      <c r="F299" s="19"/>
      <c r="G299" s="19"/>
      <c r="H299" s="19"/>
      <c r="I299" s="19"/>
      <c r="J299" s="18"/>
      <c r="K299" s="18"/>
    </row>
    <row r="300" spans="3:11" hidden="1" x14ac:dyDescent="0.2">
      <c r="C300" s="18"/>
      <c r="D300" s="18"/>
      <c r="E300" s="18"/>
      <c r="F300" s="19"/>
      <c r="G300" s="19"/>
      <c r="H300" s="19"/>
      <c r="I300" s="19"/>
      <c r="J300" s="18"/>
      <c r="K300" s="18"/>
    </row>
    <row r="301" spans="3:11" hidden="1" x14ac:dyDescent="0.2">
      <c r="C301" s="18"/>
      <c r="D301" s="18"/>
      <c r="E301" s="18"/>
      <c r="F301" s="19"/>
      <c r="G301" s="19"/>
      <c r="H301" s="19"/>
      <c r="I301" s="19"/>
      <c r="J301" s="18"/>
      <c r="K301" s="18"/>
    </row>
    <row r="302" spans="3:11" hidden="1" x14ac:dyDescent="0.2">
      <c r="C302" s="18"/>
      <c r="D302" s="18"/>
      <c r="E302" s="18"/>
      <c r="F302" s="19"/>
      <c r="G302" s="19"/>
      <c r="H302" s="19"/>
      <c r="I302" s="19"/>
      <c r="J302" s="18"/>
      <c r="K302" s="18"/>
    </row>
    <row r="303" spans="3:11" hidden="1" x14ac:dyDescent="0.2">
      <c r="C303" s="18"/>
      <c r="D303" s="18"/>
      <c r="E303" s="18"/>
      <c r="F303" s="19"/>
      <c r="G303" s="19"/>
      <c r="H303" s="19"/>
      <c r="I303" s="19"/>
      <c r="J303" s="18"/>
      <c r="K303" s="18"/>
    </row>
    <row r="304" spans="3:11" hidden="1" x14ac:dyDescent="0.2">
      <c r="C304" s="18"/>
      <c r="D304" s="18"/>
      <c r="E304" s="18"/>
      <c r="F304" s="19"/>
      <c r="G304" s="19"/>
      <c r="H304" s="19"/>
      <c r="I304" s="19"/>
      <c r="J304" s="18"/>
      <c r="K304" s="18"/>
    </row>
    <row r="305" spans="3:11" hidden="1" x14ac:dyDescent="0.2">
      <c r="C305" s="18"/>
      <c r="D305" s="18"/>
      <c r="E305" s="18"/>
      <c r="F305" s="19"/>
      <c r="G305" s="19"/>
      <c r="H305" s="19"/>
      <c r="I305" s="19"/>
      <c r="J305" s="18"/>
      <c r="K305" s="18"/>
    </row>
    <row r="306" spans="3:11" hidden="1" x14ac:dyDescent="0.2">
      <c r="C306" s="18"/>
      <c r="D306" s="18"/>
      <c r="E306" s="18"/>
      <c r="F306" s="19"/>
      <c r="G306" s="19"/>
      <c r="H306" s="19"/>
      <c r="I306" s="19"/>
      <c r="J306" s="18"/>
      <c r="K306" s="18"/>
    </row>
    <row r="307" spans="3:11" hidden="1" x14ac:dyDescent="0.2">
      <c r="C307" s="18"/>
      <c r="D307" s="18"/>
      <c r="E307" s="18"/>
      <c r="F307" s="19"/>
      <c r="G307" s="19"/>
      <c r="H307" s="19"/>
      <c r="I307" s="19"/>
      <c r="J307" s="18"/>
      <c r="K307" s="18"/>
    </row>
    <row r="308" spans="3:11" hidden="1" x14ac:dyDescent="0.2">
      <c r="C308" s="18"/>
      <c r="D308" s="18"/>
      <c r="E308" s="18"/>
      <c r="F308" s="19"/>
      <c r="G308" s="19"/>
      <c r="H308" s="19"/>
      <c r="I308" s="19"/>
      <c r="J308" s="18"/>
      <c r="K308" s="18"/>
    </row>
    <row r="309" spans="3:11" hidden="1" x14ac:dyDescent="0.2">
      <c r="C309" s="18"/>
      <c r="D309" s="18"/>
      <c r="E309" s="18"/>
      <c r="F309" s="19"/>
      <c r="G309" s="19"/>
      <c r="H309" s="19"/>
      <c r="I309" s="19"/>
      <c r="J309" s="18"/>
      <c r="K309" s="18"/>
    </row>
    <row r="310" spans="3:11" hidden="1" x14ac:dyDescent="0.2">
      <c r="C310" s="18"/>
      <c r="D310" s="18"/>
      <c r="E310" s="18"/>
      <c r="F310" s="19"/>
      <c r="G310" s="19"/>
      <c r="H310" s="19"/>
      <c r="I310" s="19"/>
      <c r="J310" s="18"/>
      <c r="K310" s="18"/>
    </row>
    <row r="311" spans="3:11" hidden="1" x14ac:dyDescent="0.2">
      <c r="C311" s="18"/>
      <c r="D311" s="18"/>
      <c r="E311" s="18"/>
      <c r="F311" s="19"/>
      <c r="G311" s="19"/>
      <c r="H311" s="19"/>
      <c r="I311" s="19"/>
      <c r="J311" s="18"/>
      <c r="K311" s="18"/>
    </row>
    <row r="312" spans="3:11" hidden="1" x14ac:dyDescent="0.2">
      <c r="C312" s="18"/>
      <c r="D312" s="18"/>
      <c r="E312" s="18"/>
      <c r="F312" s="19"/>
      <c r="G312" s="19"/>
      <c r="H312" s="19"/>
      <c r="I312" s="19"/>
      <c r="J312" s="18"/>
      <c r="K312" s="18"/>
    </row>
    <row r="313" spans="3:11" hidden="1" x14ac:dyDescent="0.2">
      <c r="C313" s="18"/>
      <c r="D313" s="18"/>
      <c r="E313" s="18"/>
      <c r="F313" s="19"/>
      <c r="G313" s="19"/>
      <c r="H313" s="19"/>
      <c r="I313" s="19"/>
      <c r="J313" s="18"/>
      <c r="K313" s="18"/>
    </row>
    <row r="314" spans="3:11" hidden="1" x14ac:dyDescent="0.2">
      <c r="C314" s="18"/>
      <c r="D314" s="18"/>
      <c r="E314" s="18"/>
      <c r="F314" s="19"/>
      <c r="G314" s="19"/>
      <c r="H314" s="19"/>
      <c r="I314" s="19"/>
      <c r="J314" s="18"/>
      <c r="K314" s="18"/>
    </row>
    <row r="315" spans="3:11" hidden="1" x14ac:dyDescent="0.2">
      <c r="C315" s="18"/>
      <c r="D315" s="18"/>
      <c r="E315" s="18"/>
      <c r="F315" s="19"/>
      <c r="G315" s="19"/>
      <c r="H315" s="19"/>
      <c r="I315" s="19"/>
      <c r="J315" s="18"/>
      <c r="K315" s="18"/>
    </row>
    <row r="316" spans="3:11" hidden="1" x14ac:dyDescent="0.2">
      <c r="C316" s="18"/>
      <c r="D316" s="18"/>
      <c r="E316" s="18"/>
      <c r="F316" s="19"/>
      <c r="G316" s="19"/>
      <c r="H316" s="19"/>
      <c r="I316" s="19"/>
      <c r="J316" s="18"/>
      <c r="K316" s="18"/>
    </row>
    <row r="317" spans="3:11" hidden="1" x14ac:dyDescent="0.2">
      <c r="C317" s="18"/>
      <c r="D317" s="18"/>
      <c r="E317" s="18"/>
      <c r="F317" s="19"/>
      <c r="G317" s="19"/>
      <c r="H317" s="19"/>
      <c r="I317" s="19"/>
      <c r="J317" s="18"/>
      <c r="K317" s="18"/>
    </row>
    <row r="318" spans="3:11" hidden="1" x14ac:dyDescent="0.2">
      <c r="C318" s="18"/>
      <c r="D318" s="18"/>
      <c r="E318" s="18"/>
      <c r="F318" s="19"/>
      <c r="G318" s="19"/>
      <c r="H318" s="19"/>
      <c r="I318" s="19"/>
      <c r="J318" s="18"/>
      <c r="K318" s="18"/>
    </row>
    <row r="319" spans="3:11" hidden="1" x14ac:dyDescent="0.2">
      <c r="C319" s="18"/>
      <c r="D319" s="18"/>
      <c r="E319" s="18"/>
      <c r="F319" s="19"/>
      <c r="G319" s="19"/>
      <c r="H319" s="19"/>
      <c r="I319" s="19"/>
      <c r="J319" s="18"/>
      <c r="K319" s="18"/>
    </row>
    <row r="320" spans="3:11" hidden="1" x14ac:dyDescent="0.2">
      <c r="C320" s="18"/>
      <c r="D320" s="18"/>
      <c r="E320" s="18"/>
      <c r="F320" s="19"/>
      <c r="G320" s="19"/>
      <c r="H320" s="19"/>
      <c r="I320" s="19"/>
      <c r="J320" s="18"/>
      <c r="K320" s="18"/>
    </row>
    <row r="321" spans="3:11" hidden="1" x14ac:dyDescent="0.2">
      <c r="C321" s="18"/>
      <c r="D321" s="18"/>
      <c r="E321" s="18"/>
      <c r="F321" s="19"/>
      <c r="G321" s="19"/>
      <c r="H321" s="19"/>
      <c r="I321" s="19"/>
      <c r="J321" s="18"/>
      <c r="K321" s="18"/>
    </row>
    <row r="322" spans="3:11" hidden="1" x14ac:dyDescent="0.2">
      <c r="C322" s="18"/>
      <c r="D322" s="18"/>
      <c r="E322" s="18"/>
      <c r="F322" s="19"/>
      <c r="G322" s="19"/>
      <c r="H322" s="19"/>
      <c r="I322" s="19"/>
      <c r="J322" s="18"/>
      <c r="K322" s="18"/>
    </row>
    <row r="323" spans="3:11" hidden="1" x14ac:dyDescent="0.2">
      <c r="C323" s="18"/>
      <c r="D323" s="18"/>
      <c r="E323" s="18"/>
      <c r="F323" s="19"/>
      <c r="G323" s="19"/>
      <c r="H323" s="19"/>
      <c r="I323" s="19"/>
      <c r="J323" s="18"/>
      <c r="K323" s="18"/>
    </row>
    <row r="324" spans="3:11" hidden="1" x14ac:dyDescent="0.2">
      <c r="C324" s="18"/>
      <c r="D324" s="18"/>
      <c r="E324" s="18"/>
      <c r="F324" s="19"/>
      <c r="G324" s="19"/>
      <c r="H324" s="19"/>
      <c r="I324" s="19"/>
      <c r="J324" s="18"/>
      <c r="K324" s="18"/>
    </row>
    <row r="325" spans="3:11" hidden="1" x14ac:dyDescent="0.2">
      <c r="C325" s="18"/>
      <c r="D325" s="18"/>
      <c r="E325" s="18"/>
      <c r="F325" s="19"/>
      <c r="G325" s="19"/>
      <c r="H325" s="19"/>
      <c r="I325" s="19"/>
      <c r="J325" s="18"/>
      <c r="K325" s="18"/>
    </row>
    <row r="326" spans="3:11" hidden="1" x14ac:dyDescent="0.2">
      <c r="C326" s="18"/>
      <c r="D326" s="18"/>
      <c r="E326" s="18"/>
      <c r="F326" s="19"/>
      <c r="G326" s="19"/>
      <c r="H326" s="19"/>
      <c r="I326" s="19"/>
      <c r="J326" s="18"/>
      <c r="K326" s="18"/>
    </row>
    <row r="327" spans="3:11" hidden="1" x14ac:dyDescent="0.2">
      <c r="C327" s="18"/>
      <c r="D327" s="18"/>
      <c r="E327" s="18"/>
      <c r="F327" s="19"/>
      <c r="G327" s="19"/>
      <c r="H327" s="19"/>
      <c r="I327" s="19"/>
      <c r="J327" s="18"/>
      <c r="K327" s="18"/>
    </row>
    <row r="328" spans="3:11" hidden="1" x14ac:dyDescent="0.2">
      <c r="C328" s="18"/>
      <c r="D328" s="18"/>
      <c r="E328" s="18"/>
      <c r="F328" s="19"/>
      <c r="G328" s="19"/>
      <c r="H328" s="19"/>
      <c r="I328" s="19"/>
      <c r="J328" s="18"/>
      <c r="K328" s="18"/>
    </row>
    <row r="334" spans="3:11" x14ac:dyDescent="0.2"/>
    <row r="335" spans="3:11" x14ac:dyDescent="0.2"/>
    <row r="336" spans="3:11" x14ac:dyDescent="0.2"/>
    <row r="337" x14ac:dyDescent="0.2"/>
  </sheetData>
  <sheetProtection algorithmName="SHA-512" hashValue="VQvB/ihRBeQWdkzDRNtWNhOz2cQRu1x6NPcV0/K1B0H2TZOb/HKyT3ZpyFa8igN++c3kMHLb1c8zva/QAgrkGw==" saltValue="B/PJi8Ut2a6wxulU1BOz7w==" spinCount="100000" sheet="1" objects="1" scenarios="1" selectLockedCells="1"/>
  <mergeCells count="23">
    <mergeCell ref="F25:H25"/>
    <mergeCell ref="C53:C54"/>
    <mergeCell ref="C55:C56"/>
    <mergeCell ref="C57:C58"/>
    <mergeCell ref="C59:C60"/>
    <mergeCell ref="C33:C34"/>
    <mergeCell ref="C35:C36"/>
    <mergeCell ref="C37:C38"/>
    <mergeCell ref="C39:C40"/>
    <mergeCell ref="C41:C42"/>
    <mergeCell ref="C61:C62"/>
    <mergeCell ref="C43:C44"/>
    <mergeCell ref="C45:C46"/>
    <mergeCell ref="C47:C48"/>
    <mergeCell ref="C49:C50"/>
    <mergeCell ref="C51:C52"/>
    <mergeCell ref="K9:L11"/>
    <mergeCell ref="F24:H24"/>
    <mergeCell ref="C5:J5"/>
    <mergeCell ref="C4:I4"/>
    <mergeCell ref="F9:G9"/>
    <mergeCell ref="F10:G10"/>
    <mergeCell ref="F11:G11"/>
  </mergeCells>
  <conditionalFormatting sqref="F17:F22">
    <cfRule type="containsBlanks" dxfId="22" priority="224">
      <formula>LEN(TRIM(F17))=0</formula>
    </cfRule>
  </conditionalFormatting>
  <conditionalFormatting sqref="F25">
    <cfRule type="containsBlanks" dxfId="21" priority="818">
      <formula>LEN(TRIM(F25))=0</formula>
    </cfRule>
  </conditionalFormatting>
  <conditionalFormatting sqref="F25:F26">
    <cfRule type="expression" dxfId="20" priority="18">
      <formula>(ISBLANK(F25)=FALSE)</formula>
    </cfRule>
    <cfRule type="expression" dxfId="19" priority="19" stopIfTrue="1">
      <formula>OR(#REF!="Kennzahl unvollständig",#REF!="Sollvorgabe nicht erfüllt")</formula>
    </cfRule>
  </conditionalFormatting>
  <conditionalFormatting sqref="F28 F31:F62">
    <cfRule type="containsBlanks" dxfId="18" priority="538">
      <formula>LEN(TRIM(F28))=0</formula>
    </cfRule>
  </conditionalFormatting>
  <conditionalFormatting sqref="I14:I15 I17:I22 I28 I31:I65">
    <cfRule type="cellIs" dxfId="17" priority="230" operator="equal">
      <formula>"Eingabe nicht korrekt"</formula>
    </cfRule>
    <cfRule type="cellIs" dxfId="16" priority="231" operator="equal">
      <formula>"Sollvorgabe nicht erfüllt"</formula>
    </cfRule>
    <cfRule type="cellIs" dxfId="15" priority="232" operator="equal">
      <formula>"Indikator unvollständig"</formula>
    </cfRule>
  </conditionalFormatting>
  <conditionalFormatting sqref="I25">
    <cfRule type="cellIs" dxfId="14" priority="9" operator="equal">
      <formula>"Eingabe nicht korrekt"</formula>
    </cfRule>
    <cfRule type="cellIs" dxfId="13" priority="10" operator="equal">
      <formula>"Sollvorgabe nicht erfüllt"</formula>
    </cfRule>
    <cfRule type="cellIs" dxfId="12" priority="11" operator="equal">
      <formula>"Indikator unvollständig"</formula>
    </cfRule>
  </conditionalFormatting>
  <conditionalFormatting sqref="J9">
    <cfRule type="cellIs" dxfId="11" priority="3" operator="greaterThan">
      <formula>0</formula>
    </cfRule>
  </conditionalFormatting>
  <conditionalFormatting sqref="J10">
    <cfRule type="cellIs" dxfId="10" priority="2" operator="greaterThan">
      <formula>0</formula>
    </cfRule>
  </conditionalFormatting>
  <conditionalFormatting sqref="J11">
    <cfRule type="expression" dxfId="9" priority="1">
      <formula>$J$9+$J$10=0</formula>
    </cfRule>
  </conditionalFormatting>
  <conditionalFormatting sqref="J14:J15 J17:J21 J28 J31:J65">
    <cfRule type="notContainsBlanks" dxfId="8" priority="234">
      <formula>LEN(TRIM(J14))&gt;0</formula>
    </cfRule>
  </conditionalFormatting>
  <conditionalFormatting sqref="J14:J15 J28 J31:J65 J17:J21">
    <cfRule type="expression" dxfId="7" priority="229">
      <formula>OR(I14="Kennzahl unvollständig",I14="Sollvorgabe nicht erfüllt",I14="Wert-Begründung")</formula>
    </cfRule>
  </conditionalFormatting>
  <conditionalFormatting sqref="J14:J15 J28 J31:J65">
    <cfRule type="expression" dxfId="6" priority="228">
      <formula>(ISBLANK(J14)=FALSE)</formula>
    </cfRule>
  </conditionalFormatting>
  <conditionalFormatting sqref="J17:J22">
    <cfRule type="expression" dxfId="5" priority="218">
      <formula>(ISBLANK(J17)=FALSE)</formula>
    </cfRule>
  </conditionalFormatting>
  <conditionalFormatting sqref="J22">
    <cfRule type="expression" dxfId="4" priority="219">
      <formula>OR(I22="Kennzahl unvollständig",I22="Sollvorgabe nicht erfüllt")</formula>
    </cfRule>
    <cfRule type="notContainsBlanks" dxfId="3" priority="220">
      <formula>LEN(TRIM(J22))&gt;0</formula>
    </cfRule>
  </conditionalFormatting>
  <conditionalFormatting sqref="J25">
    <cfRule type="expression" dxfId="2" priority="5">
      <formula>(ISBLANK(J25)=FALSE)</formula>
    </cfRule>
    <cfRule type="expression" dxfId="1" priority="6">
      <formula>OR(I25="Kennzahl unvollständig",I25="Sollvorgabe nicht erfüllt")</formula>
    </cfRule>
    <cfRule type="notContainsBlanks" dxfId="0" priority="7">
      <formula>LEN(TRIM(J25))&gt;0</formula>
    </cfRule>
  </conditionalFormatting>
  <dataValidations count="4">
    <dataValidation type="whole" operator="greaterThanOrEqual" allowBlank="1" showInputMessage="1" showErrorMessage="1" error="Eingabe einer ganzen Zahl." sqref="F8:F10 F14 F26 F25:H25 F17:F24 F28:F29 F31:F66" xr:uid="{00000000-0002-0000-0400-000000000000}">
      <formula1>0</formula1>
    </dataValidation>
    <dataValidation type="textLength" operator="lessThanOrEqual" allowBlank="1" showInputMessage="1" showErrorMessage="1" error="Textlänge auf 1000 Zeichen begrenzt." sqref="F26 J17:K29 J14:K15 J31:K66" xr:uid="{00000000-0002-0000-0400-000001000000}">
      <formula1>1000</formula1>
    </dataValidation>
    <dataValidation operator="greaterThanOrEqual" allowBlank="1" showInputMessage="1" error="Eingabe einer ganzen Zahl." sqref="F11:F12" xr:uid="{00000000-0002-0000-0400-000003000000}"/>
    <dataValidation type="textLength" operator="lessThanOrEqual" allowBlank="1" showInputMessage="1" showErrorMessage="1" error="Textlänge auf 300 Zeichen begrenzt." sqref="J67:K67" xr:uid="{00000000-0002-0000-0400-000004000000}">
      <formula1>300</formula1>
    </dataValidation>
  </dataValidations>
  <hyperlinks>
    <hyperlink ref="J2" location="'Vorwort &amp; Inhaltsverzeichnis'!C43" display="zurück zum Inhaltsverzeichnis" xr:uid="{00000000-0004-0000-0400-000000000000}"/>
  </hyperlinks>
  <pageMargins left="0.7" right="0.7" top="0.78740157499999996" bottom="0.78740157499999996" header="0.3" footer="0.3"/>
  <pageSetup paperSize="9"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dimension ref="A1:P45"/>
  <sheetViews>
    <sheetView topLeftCell="A19" workbookViewId="0">
      <selection activeCell="D47" sqref="D47"/>
    </sheetView>
  </sheetViews>
  <sheetFormatPr baseColWidth="10" defaultColWidth="10.85546875" defaultRowHeight="12.75" x14ac:dyDescent="0.2"/>
  <cols>
    <col min="1" max="1" width="10.85546875" style="6"/>
    <col min="2" max="2" width="28.140625" style="6" bestFit="1" customWidth="1"/>
    <col min="3" max="3" width="12.28515625" style="6" bestFit="1" customWidth="1"/>
    <col min="4" max="4" width="12" style="6" bestFit="1" customWidth="1"/>
    <col min="5" max="5" width="24.85546875" style="6" bestFit="1" customWidth="1"/>
    <col min="6" max="6" width="35.140625" style="6" bestFit="1" customWidth="1"/>
    <col min="7" max="9" width="10.85546875" style="6"/>
    <col min="10" max="10" width="21.85546875" style="6" bestFit="1" customWidth="1"/>
    <col min="11" max="11" width="20.140625" style="6" customWidth="1"/>
    <col min="12" max="12" width="10.85546875" style="6"/>
    <col min="13" max="13" width="63.5703125" style="6" bestFit="1" customWidth="1"/>
    <col min="14" max="16384" width="10.85546875" style="6"/>
  </cols>
  <sheetData>
    <row r="1" spans="1:16" x14ac:dyDescent="0.2">
      <c r="J1" s="11"/>
      <c r="K1" s="11"/>
      <c r="M1" s="11" t="s">
        <v>55</v>
      </c>
      <c r="P1" s="11"/>
    </row>
    <row r="2" spans="1:16" x14ac:dyDescent="0.2">
      <c r="K2" s="169"/>
      <c r="M2" s="9" t="s">
        <v>56</v>
      </c>
    </row>
    <row r="3" spans="1:16" x14ac:dyDescent="0.2">
      <c r="D3" s="7"/>
      <c r="E3" s="7"/>
      <c r="K3" s="169"/>
      <c r="M3" s="9" t="s">
        <v>57</v>
      </c>
      <c r="P3" s="6" t="str">
        <f>IF('Allgemeine Angaben'!$J$8=Hilfstabelle!$D$4,"","HO")</f>
        <v>HO</v>
      </c>
    </row>
    <row r="4" spans="1:16" x14ac:dyDescent="0.2">
      <c r="C4" s="11" t="s">
        <v>72</v>
      </c>
      <c r="D4" s="10" t="s">
        <v>14</v>
      </c>
      <c r="E4" s="81" t="s">
        <v>97</v>
      </c>
      <c r="F4" s="70" t="s">
        <v>95</v>
      </c>
      <c r="K4" s="170"/>
      <c r="M4" s="70" t="s">
        <v>75</v>
      </c>
    </row>
    <row r="5" spans="1:16" x14ac:dyDescent="0.2">
      <c r="A5" s="11" t="s">
        <v>71</v>
      </c>
      <c r="B5" s="10" t="str">
        <f>IF('Allgemeine Angaben'!$J$8=Hilfstabelle!$D$4,"HO","SHO")</f>
        <v>SHO</v>
      </c>
      <c r="D5" s="10" t="s">
        <v>15</v>
      </c>
      <c r="F5" s="70" t="s">
        <v>98</v>
      </c>
      <c r="K5" s="169"/>
      <c r="M5" s="9" t="s">
        <v>58</v>
      </c>
    </row>
    <row r="6" spans="1:16" x14ac:dyDescent="0.2">
      <c r="B6" s="10" t="str">
        <f>IF('Allgemeine Angaben'!$J$8=Hilfstabelle!$D$4,"","HO")</f>
        <v>HO</v>
      </c>
      <c r="D6" s="9"/>
      <c r="F6" s="70" t="s">
        <v>96</v>
      </c>
      <c r="M6" s="9"/>
    </row>
    <row r="7" spans="1:16" x14ac:dyDescent="0.2">
      <c r="B7" s="70" t="s">
        <v>104</v>
      </c>
      <c r="F7" s="9"/>
      <c r="J7" s="11" t="s">
        <v>52</v>
      </c>
      <c r="K7" s="11" t="s">
        <v>60</v>
      </c>
      <c r="L7" s="11" t="s">
        <v>51</v>
      </c>
      <c r="M7" s="11" t="s">
        <v>59</v>
      </c>
    </row>
    <row r="8" spans="1:16" x14ac:dyDescent="0.2">
      <c r="B8" s="7"/>
      <c r="D8" s="7"/>
      <c r="J8" s="53" t="str">
        <f>IF('Allgemeine Angaben'!G19="","",'Allgemeine Angaben'!G19)</f>
        <v/>
      </c>
      <c r="K8" s="9" t="str">
        <f>IF('Allgemeine Angaben'!E19&lt;&gt;"",COUNTA('Allgemeine Angaben'!$E$19:E19),"")</f>
        <v/>
      </c>
      <c r="L8" s="54" t="str">
        <f>IF('Allgemeine Angaben'!E19="","",'Allgemeine Angaben'!E19)</f>
        <v/>
      </c>
      <c r="M8" s="9" t="str">
        <f>IFERROR(VLOOKUP(ROW(A1),$K$8:$L$32,2,0),"")</f>
        <v/>
      </c>
    </row>
    <row r="9" spans="1:16" x14ac:dyDescent="0.2">
      <c r="D9" s="7"/>
      <c r="J9" s="53" t="str">
        <f>IF('Allgemeine Angaben'!G20="","",'Allgemeine Angaben'!G20)</f>
        <v/>
      </c>
      <c r="K9" s="9" t="str">
        <f>IF('Allgemeine Angaben'!E20&lt;&gt;"",COUNTA('Allgemeine Angaben'!$E$19:E20),"")</f>
        <v/>
      </c>
      <c r="L9" s="54" t="str">
        <f>IF('Allgemeine Angaben'!E20="","",'Allgemeine Angaben'!E20)</f>
        <v/>
      </c>
      <c r="M9" s="9" t="str">
        <f>IFERROR(VLOOKUP(ROW(A2),$K$8:$L$32,2,0),"")</f>
        <v/>
      </c>
    </row>
    <row r="10" spans="1:16" x14ac:dyDescent="0.2">
      <c r="A10" s="11" t="s">
        <v>36</v>
      </c>
      <c r="B10" s="9"/>
      <c r="D10" s="7"/>
      <c r="J10" s="53" t="str">
        <f>IF('Allgemeine Angaben'!G21="","",'Allgemeine Angaben'!G21)</f>
        <v/>
      </c>
      <c r="K10" s="9" t="str">
        <f>IF('Allgemeine Angaben'!E21&lt;&gt;"",COUNTA('Allgemeine Angaben'!$E$19:E21),"")</f>
        <v/>
      </c>
      <c r="L10" s="54" t="str">
        <f>IF('Allgemeine Angaben'!E21="","",'Allgemeine Angaben'!E21)</f>
        <v/>
      </c>
      <c r="M10" s="9" t="str">
        <f>IFERROR(VLOOKUP(ROW(A3),$K$8:$L$32,2,0),"")</f>
        <v/>
      </c>
    </row>
    <row r="11" spans="1:16" x14ac:dyDescent="0.2">
      <c r="B11" s="10" t="s">
        <v>23</v>
      </c>
      <c r="J11" s="53" t="str">
        <f>IF('Allgemeine Angaben'!G22="","",'Allgemeine Angaben'!G22)</f>
        <v/>
      </c>
      <c r="K11" s="9" t="str">
        <f>IF('Allgemeine Angaben'!E22&lt;&gt;"",COUNTA('Allgemeine Angaben'!$E$19:E22),"")</f>
        <v/>
      </c>
      <c r="L11" s="54" t="str">
        <f>IF('Allgemeine Angaben'!E22="","",'Allgemeine Angaben'!E22)</f>
        <v/>
      </c>
      <c r="M11" s="9" t="str">
        <f>IFERROR(VLOOKUP(ROW(#REF!),$K$8:$L$32,2,0),"")</f>
        <v/>
      </c>
    </row>
    <row r="12" spans="1:16" x14ac:dyDescent="0.2">
      <c r="J12" s="53" t="str">
        <f>IF('Allgemeine Angaben'!G23="","",'Allgemeine Angaben'!G23)</f>
        <v/>
      </c>
      <c r="K12" s="9" t="str">
        <f>IF('Allgemeine Angaben'!E23&lt;&gt;"",COUNTA('Allgemeine Angaben'!$E$19:E23),"")</f>
        <v/>
      </c>
      <c r="L12" s="54" t="str">
        <f>IF('Allgemeine Angaben'!E23="","",'Allgemeine Angaben'!E23)</f>
        <v/>
      </c>
      <c r="M12" s="9" t="str">
        <f t="shared" ref="M12:M17" si="0">IFERROR(VLOOKUP(ROW(A5),$K$8:$L$32,2,0),"")</f>
        <v/>
      </c>
    </row>
    <row r="13" spans="1:16" x14ac:dyDescent="0.2">
      <c r="J13" s="53" t="str">
        <f>IF('Allgemeine Angaben'!G24="","",'Allgemeine Angaben'!G24)</f>
        <v/>
      </c>
      <c r="K13" s="9" t="str">
        <f>IF('Allgemeine Angaben'!E24&lt;&gt;"",COUNTA('Allgemeine Angaben'!$E$19:E24),"")</f>
        <v/>
      </c>
      <c r="L13" s="54" t="str">
        <f>IF('Allgemeine Angaben'!E24="","",'Allgemeine Angaben'!E24)</f>
        <v/>
      </c>
      <c r="M13" s="9" t="str">
        <f t="shared" si="0"/>
        <v/>
      </c>
    </row>
    <row r="14" spans="1:16" x14ac:dyDescent="0.2">
      <c r="A14" s="11" t="s">
        <v>36</v>
      </c>
      <c r="B14" s="9" t="s">
        <v>17</v>
      </c>
      <c r="J14" s="53" t="str">
        <f>IF('Allgemeine Angaben'!G25="","",'Allgemeine Angaben'!G25)</f>
        <v/>
      </c>
      <c r="K14" s="9" t="str">
        <f>IF('Allgemeine Angaben'!E25&lt;&gt;"",COUNTA('Allgemeine Angaben'!$E$19:E25),"")</f>
        <v/>
      </c>
      <c r="L14" s="54" t="str">
        <f>IF('Allgemeine Angaben'!E25="","",'Allgemeine Angaben'!E25)</f>
        <v/>
      </c>
      <c r="M14" s="9" t="str">
        <f t="shared" si="0"/>
        <v/>
      </c>
    </row>
    <row r="15" spans="1:16" x14ac:dyDescent="0.2">
      <c r="B15" s="9" t="s">
        <v>18</v>
      </c>
      <c r="D15" s="11"/>
      <c r="J15" s="53" t="str">
        <f>IF('Allgemeine Angaben'!G26="","",'Allgemeine Angaben'!G26)</f>
        <v/>
      </c>
      <c r="K15" s="9" t="str">
        <f>IF('Allgemeine Angaben'!E26&lt;&gt;"",COUNTA('Allgemeine Angaben'!$E$19:E26),"")</f>
        <v/>
      </c>
      <c r="L15" s="54" t="str">
        <f>IF('Allgemeine Angaben'!E26="","",'Allgemeine Angaben'!E26)</f>
        <v/>
      </c>
      <c r="M15" s="9" t="str">
        <f t="shared" si="0"/>
        <v/>
      </c>
    </row>
    <row r="16" spans="1:16" x14ac:dyDescent="0.2">
      <c r="B16" s="9"/>
      <c r="J16" s="53" t="str">
        <f>IF('Allgemeine Angaben'!G27="","",'Allgemeine Angaben'!G27)</f>
        <v/>
      </c>
      <c r="K16" s="9" t="str">
        <f>IF('Allgemeine Angaben'!E27&lt;&gt;"",COUNTA('Allgemeine Angaben'!$E$19:E27),"")</f>
        <v/>
      </c>
      <c r="L16" s="54" t="str">
        <f>IF('Allgemeine Angaben'!E27="","",'Allgemeine Angaben'!E27)</f>
        <v/>
      </c>
      <c r="M16" s="9" t="str">
        <f t="shared" si="0"/>
        <v/>
      </c>
    </row>
    <row r="17" spans="1:13" x14ac:dyDescent="0.2">
      <c r="J17" s="171" t="str">
        <f>IF('Allgemeine Angaben'!G28="","",'Allgemeine Angaben'!G28)</f>
        <v/>
      </c>
      <c r="K17" s="172" t="str">
        <f>IF('Allgemeine Angaben'!E28&lt;&gt;"",COUNTA('Allgemeine Angaben'!$E$19:E28),"")</f>
        <v/>
      </c>
      <c r="L17" s="173" t="str">
        <f>IF('Allgemeine Angaben'!E28="","",'Allgemeine Angaben'!E28)</f>
        <v/>
      </c>
      <c r="M17" s="172" t="str">
        <f t="shared" si="0"/>
        <v/>
      </c>
    </row>
    <row r="18" spans="1:13" x14ac:dyDescent="0.2">
      <c r="D18" s="11" t="s">
        <v>61</v>
      </c>
      <c r="E18" s="9" t="s">
        <v>62</v>
      </c>
      <c r="J18" s="55"/>
      <c r="L18" s="174"/>
    </row>
    <row r="19" spans="1:13" x14ac:dyDescent="0.2">
      <c r="E19" s="9" t="s">
        <v>63</v>
      </c>
      <c r="J19" s="55"/>
      <c r="L19" s="174"/>
    </row>
    <row r="20" spans="1:13" x14ac:dyDescent="0.2">
      <c r="E20" s="9" t="s">
        <v>64</v>
      </c>
      <c r="J20" s="55"/>
      <c r="L20" s="174"/>
    </row>
    <row r="21" spans="1:13" x14ac:dyDescent="0.2">
      <c r="E21" s="9" t="s">
        <v>65</v>
      </c>
      <c r="J21" s="55"/>
      <c r="L21" s="174"/>
    </row>
    <row r="22" spans="1:13" x14ac:dyDescent="0.2">
      <c r="E22" s="52" t="s">
        <v>66</v>
      </c>
      <c r="J22" s="55"/>
      <c r="L22" s="174"/>
    </row>
    <row r="23" spans="1:13" x14ac:dyDescent="0.2">
      <c r="E23" s="230"/>
      <c r="J23" s="55"/>
      <c r="L23" s="174"/>
    </row>
    <row r="24" spans="1:13" x14ac:dyDescent="0.2">
      <c r="E24" s="231"/>
      <c r="J24" s="55"/>
      <c r="L24" s="174"/>
    </row>
    <row r="25" spans="1:13" x14ac:dyDescent="0.2">
      <c r="J25" s="55"/>
      <c r="L25" s="174"/>
    </row>
    <row r="26" spans="1:13" x14ac:dyDescent="0.2">
      <c r="A26" s="11" t="s">
        <v>37</v>
      </c>
      <c r="B26" s="9"/>
      <c r="D26" s="11"/>
      <c r="E26" s="168"/>
      <c r="J26" s="55"/>
      <c r="L26" s="174"/>
    </row>
    <row r="27" spans="1:13" x14ac:dyDescent="0.2">
      <c r="E27" s="168"/>
      <c r="J27" s="55"/>
      <c r="L27" s="174"/>
    </row>
    <row r="28" spans="1:13" x14ac:dyDescent="0.2">
      <c r="A28" s="11" t="s">
        <v>73</v>
      </c>
      <c r="B28" s="10" t="s">
        <v>74</v>
      </c>
      <c r="J28" s="55"/>
      <c r="L28" s="174"/>
    </row>
    <row r="29" spans="1:13" x14ac:dyDescent="0.2">
      <c r="B29" s="10" t="s">
        <v>24</v>
      </c>
      <c r="J29" s="55"/>
      <c r="L29" s="174"/>
    </row>
    <row r="30" spans="1:13" x14ac:dyDescent="0.2">
      <c r="B30" s="10" t="s">
        <v>25</v>
      </c>
      <c r="J30" s="55"/>
      <c r="L30" s="174"/>
    </row>
    <row r="31" spans="1:13" x14ac:dyDescent="0.2">
      <c r="B31" s="10" t="s">
        <v>19</v>
      </c>
      <c r="J31" s="55"/>
      <c r="L31" s="174"/>
    </row>
    <row r="32" spans="1:13" x14ac:dyDescent="0.2">
      <c r="B32" s="10" t="s">
        <v>20</v>
      </c>
      <c r="J32" s="55"/>
      <c r="L32" s="174"/>
    </row>
    <row r="33" spans="2:11" x14ac:dyDescent="0.2">
      <c r="B33" s="10" t="s">
        <v>21</v>
      </c>
      <c r="J33" s="55"/>
      <c r="K33" s="56"/>
    </row>
    <row r="34" spans="2:11" x14ac:dyDescent="0.2">
      <c r="B34" s="10" t="s">
        <v>22</v>
      </c>
    </row>
    <row r="35" spans="2:11" x14ac:dyDescent="0.2">
      <c r="B35" s="10" t="s">
        <v>426</v>
      </c>
    </row>
    <row r="36" spans="2:11" x14ac:dyDescent="0.2">
      <c r="B36" s="10" t="s">
        <v>427</v>
      </c>
    </row>
    <row r="37" spans="2:11" x14ac:dyDescent="0.2">
      <c r="B37" s="10" t="s">
        <v>440</v>
      </c>
    </row>
    <row r="38" spans="2:11" x14ac:dyDescent="0.2">
      <c r="B38" s="10" t="s">
        <v>441</v>
      </c>
    </row>
    <row r="39" spans="2:11" x14ac:dyDescent="0.2">
      <c r="B39" s="10" t="s">
        <v>442</v>
      </c>
    </row>
    <row r="40" spans="2:11" x14ac:dyDescent="0.2">
      <c r="B40" s="10" t="s">
        <v>444</v>
      </c>
    </row>
    <row r="41" spans="2:11" x14ac:dyDescent="0.2">
      <c r="B41" s="10" t="s">
        <v>445</v>
      </c>
    </row>
    <row r="42" spans="2:11" x14ac:dyDescent="0.2">
      <c r="B42" s="10" t="s">
        <v>446</v>
      </c>
    </row>
    <row r="43" spans="2:11" x14ac:dyDescent="0.2">
      <c r="B43" s="10" t="s">
        <v>447</v>
      </c>
    </row>
    <row r="44" spans="2:11" x14ac:dyDescent="0.2">
      <c r="B44" s="10" t="s">
        <v>448</v>
      </c>
    </row>
    <row r="45" spans="2:11" x14ac:dyDescent="0.2">
      <c r="B45" s="10" t="s">
        <v>449</v>
      </c>
    </row>
  </sheetData>
  <sheetProtection algorithmName="SHA-512" hashValue="+vt/xv8eTiZnjUEM/SWiOmwRyzn894K3PO9s5fg9TTix2U0Ynvh7FGFTaTzlM30g89bG+S8r2QLm4JQCAAqiCw==" saltValue="3EkLv66PF3T+0CWa1wjCSA==" spinCount="100000" sheet="1" objects="1" scenarios="1"/>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Y2"/>
  <sheetViews>
    <sheetView zoomScale="130" zoomScaleNormal="130" workbookViewId="0">
      <selection activeCell="O1" sqref="O1:O1048576"/>
    </sheetView>
  </sheetViews>
  <sheetFormatPr baseColWidth="10" defaultRowHeight="12" x14ac:dyDescent="0.2"/>
  <cols>
    <col min="1" max="11" width="11.42578125" style="37" customWidth="1"/>
    <col min="12" max="12" width="12.140625" style="37" customWidth="1"/>
    <col min="13" max="162" width="11.42578125" style="37" customWidth="1"/>
    <col min="163" max="16384" width="11.42578125" style="37"/>
  </cols>
  <sheetData>
    <row r="1" spans="1:259" s="36" customFormat="1" ht="287.25" customHeight="1" x14ac:dyDescent="0.25">
      <c r="A1" s="38" t="s">
        <v>53</v>
      </c>
      <c r="B1" s="38" t="s">
        <v>42</v>
      </c>
      <c r="C1" s="38" t="s">
        <v>41</v>
      </c>
      <c r="D1" s="38" t="s">
        <v>43</v>
      </c>
      <c r="E1" s="38" t="s">
        <v>13</v>
      </c>
      <c r="F1" s="38" t="s">
        <v>44</v>
      </c>
      <c r="G1" s="38" t="s">
        <v>45</v>
      </c>
      <c r="H1" s="38" t="s">
        <v>69</v>
      </c>
      <c r="I1" s="38" t="s">
        <v>68</v>
      </c>
      <c r="J1" s="38" t="s">
        <v>46</v>
      </c>
      <c r="K1" s="38" t="s">
        <v>47</v>
      </c>
      <c r="L1" s="38" t="str">
        <f>CONCATENATE("Gesamtfallzahl ",[1]Zusammenfassung!B4)</f>
        <v xml:space="preserve">Gesamtfallzahl </v>
      </c>
      <c r="M1" s="38" t="s">
        <v>126</v>
      </c>
      <c r="N1" s="38" t="s">
        <v>127</v>
      </c>
      <c r="O1" s="179" t="s">
        <v>112</v>
      </c>
      <c r="P1" s="38" t="s">
        <v>172</v>
      </c>
      <c r="Q1" s="38" t="s">
        <v>173</v>
      </c>
      <c r="R1" s="38" t="s">
        <v>174</v>
      </c>
      <c r="S1" s="38" t="s">
        <v>175</v>
      </c>
      <c r="T1" s="38" t="s">
        <v>176</v>
      </c>
      <c r="U1" s="38" t="s">
        <v>177</v>
      </c>
      <c r="V1" s="38" t="s">
        <v>178</v>
      </c>
      <c r="W1" s="38" t="s">
        <v>179</v>
      </c>
      <c r="X1" s="38" t="s">
        <v>180</v>
      </c>
      <c r="Y1" s="38" t="s">
        <v>181</v>
      </c>
      <c r="Z1" s="38" t="s">
        <v>182</v>
      </c>
      <c r="AA1" s="38" t="s">
        <v>189</v>
      </c>
      <c r="AB1" s="38" t="s">
        <v>190</v>
      </c>
      <c r="AC1" s="38" t="s">
        <v>191</v>
      </c>
      <c r="AD1" s="38" t="s">
        <v>192</v>
      </c>
      <c r="AE1" s="38" t="s">
        <v>193</v>
      </c>
      <c r="AF1" s="38" t="s">
        <v>194</v>
      </c>
      <c r="AG1" s="38" t="s">
        <v>195</v>
      </c>
      <c r="AH1" s="38" t="s">
        <v>196</v>
      </c>
      <c r="AI1" s="38" t="s">
        <v>197</v>
      </c>
      <c r="AJ1" s="38" t="s">
        <v>198</v>
      </c>
      <c r="AK1" s="38" t="s">
        <v>199</v>
      </c>
      <c r="AL1" s="38" t="s">
        <v>200</v>
      </c>
      <c r="AM1" s="38" t="s">
        <v>201</v>
      </c>
      <c r="AN1" s="38" t="s">
        <v>202</v>
      </c>
      <c r="AO1" s="38" t="s">
        <v>203</v>
      </c>
      <c r="AP1" s="38" t="s">
        <v>204</v>
      </c>
      <c r="AQ1" s="38" t="s">
        <v>205</v>
      </c>
      <c r="AR1" s="38" t="s">
        <v>206</v>
      </c>
      <c r="AS1" s="38" t="s">
        <v>207</v>
      </c>
      <c r="AT1" s="38" t="s">
        <v>208</v>
      </c>
      <c r="AU1" s="38" t="s">
        <v>209</v>
      </c>
      <c r="AV1" s="38" t="s">
        <v>210</v>
      </c>
      <c r="AW1" s="38" t="s">
        <v>211</v>
      </c>
      <c r="AX1" s="38" t="s">
        <v>212</v>
      </c>
      <c r="AY1" s="38" t="s">
        <v>183</v>
      </c>
      <c r="AZ1" s="38" t="s">
        <v>184</v>
      </c>
      <c r="BA1" s="38" t="s">
        <v>185</v>
      </c>
      <c r="BB1" s="38" t="s">
        <v>186</v>
      </c>
      <c r="BC1" s="38" t="s">
        <v>187</v>
      </c>
      <c r="BD1" s="38" t="s">
        <v>188</v>
      </c>
      <c r="BE1" s="38" t="s">
        <v>213</v>
      </c>
      <c r="BF1" s="38" t="s">
        <v>214</v>
      </c>
      <c r="BG1" s="38" t="s">
        <v>215</v>
      </c>
      <c r="BH1" s="38" t="s">
        <v>216</v>
      </c>
      <c r="BI1" s="38" t="s">
        <v>217</v>
      </c>
      <c r="BJ1" s="38" t="s">
        <v>220</v>
      </c>
      <c r="BK1" s="38" t="s">
        <v>218</v>
      </c>
      <c r="BL1" s="38" t="s">
        <v>219</v>
      </c>
      <c r="BM1" s="38" t="s">
        <v>221</v>
      </c>
      <c r="BN1" s="38" t="s">
        <v>222</v>
      </c>
      <c r="BO1" s="38" t="s">
        <v>223</v>
      </c>
      <c r="BP1" s="38" t="s">
        <v>224</v>
      </c>
      <c r="BQ1" s="38" t="s">
        <v>225</v>
      </c>
      <c r="BR1" s="38" t="s">
        <v>226</v>
      </c>
      <c r="BS1" s="38" t="s">
        <v>227</v>
      </c>
      <c r="BT1" s="38" t="s">
        <v>228</v>
      </c>
      <c r="BU1" s="38" t="s">
        <v>229</v>
      </c>
      <c r="BV1" s="38" t="s">
        <v>230</v>
      </c>
      <c r="BW1" s="38" t="s">
        <v>231</v>
      </c>
      <c r="BX1" s="38" t="s">
        <v>232</v>
      </c>
      <c r="BY1" s="38" t="s">
        <v>233</v>
      </c>
      <c r="BZ1" s="38" t="s">
        <v>234</v>
      </c>
      <c r="CA1" s="38" t="s">
        <v>259</v>
      </c>
      <c r="CB1" s="38" t="s">
        <v>260</v>
      </c>
      <c r="CC1" s="38" t="s">
        <v>261</v>
      </c>
      <c r="CD1" s="38" t="s">
        <v>262</v>
      </c>
      <c r="CE1" s="38" t="s">
        <v>263</v>
      </c>
      <c r="CF1" s="38" t="s">
        <v>264</v>
      </c>
      <c r="CG1" s="38" t="s">
        <v>265</v>
      </c>
      <c r="CH1" s="38" t="s">
        <v>266</v>
      </c>
      <c r="CI1" s="38" t="s">
        <v>267</v>
      </c>
      <c r="CJ1" s="38" t="s">
        <v>268</v>
      </c>
      <c r="CK1" s="38" t="s">
        <v>269</v>
      </c>
      <c r="CL1" s="38" t="s">
        <v>270</v>
      </c>
      <c r="CM1" s="38" t="s">
        <v>238</v>
      </c>
      <c r="CN1" s="38" t="s">
        <v>237</v>
      </c>
      <c r="CO1" s="38" t="s">
        <v>236</v>
      </c>
      <c r="CP1" s="38" t="s">
        <v>235</v>
      </c>
      <c r="CQ1" s="38" t="s">
        <v>239</v>
      </c>
      <c r="CR1" s="38" t="s">
        <v>240</v>
      </c>
      <c r="CS1" s="38" t="s">
        <v>246</v>
      </c>
      <c r="CT1" s="38" t="s">
        <v>241</v>
      </c>
      <c r="CU1" s="38" t="s">
        <v>242</v>
      </c>
      <c r="CV1" s="38" t="s">
        <v>243</v>
      </c>
      <c r="CW1" s="38" t="s">
        <v>244</v>
      </c>
      <c r="CX1" s="38" t="s">
        <v>245</v>
      </c>
      <c r="CY1" s="38" t="s">
        <v>271</v>
      </c>
      <c r="CZ1" s="38" t="s">
        <v>272</v>
      </c>
      <c r="DA1" s="38" t="s">
        <v>273</v>
      </c>
      <c r="DB1" s="38" t="s">
        <v>274</v>
      </c>
      <c r="DC1" s="38" t="s">
        <v>275</v>
      </c>
      <c r="DD1" s="38" t="s">
        <v>276</v>
      </c>
      <c r="DE1" s="38" t="s">
        <v>277</v>
      </c>
      <c r="DF1" s="38" t="s">
        <v>278</v>
      </c>
      <c r="DG1" s="38" t="s">
        <v>279</v>
      </c>
      <c r="DH1" s="38" t="s">
        <v>280</v>
      </c>
      <c r="DI1" s="38" t="s">
        <v>281</v>
      </c>
      <c r="DJ1" s="38" t="s">
        <v>282</v>
      </c>
      <c r="DK1" s="38" t="s">
        <v>255</v>
      </c>
      <c r="DL1" s="38" t="s">
        <v>247</v>
      </c>
      <c r="DM1" s="38" t="s">
        <v>248</v>
      </c>
      <c r="DN1" s="38" t="s">
        <v>249</v>
      </c>
      <c r="DO1" s="38" t="s">
        <v>250</v>
      </c>
      <c r="DP1" s="38" t="s">
        <v>251</v>
      </c>
      <c r="DQ1" s="38" t="s">
        <v>252</v>
      </c>
      <c r="DR1" s="38" t="s">
        <v>253</v>
      </c>
      <c r="DS1" s="38" t="s">
        <v>254</v>
      </c>
      <c r="DT1" s="38" t="s">
        <v>256</v>
      </c>
      <c r="DU1" s="38" t="s">
        <v>257</v>
      </c>
      <c r="DV1" s="38" t="s">
        <v>258</v>
      </c>
      <c r="DW1" s="38" t="s">
        <v>283</v>
      </c>
      <c r="DX1" s="38" t="s">
        <v>284</v>
      </c>
      <c r="DY1" s="38" t="s">
        <v>285</v>
      </c>
      <c r="DZ1" s="38" t="s">
        <v>286</v>
      </c>
      <c r="EA1" s="38" t="s">
        <v>287</v>
      </c>
      <c r="EB1" s="38" t="s">
        <v>288</v>
      </c>
      <c r="EC1" s="38" t="s">
        <v>289</v>
      </c>
      <c r="ED1" s="38" t="s">
        <v>290</v>
      </c>
      <c r="EE1" s="38" t="s">
        <v>291</v>
      </c>
      <c r="EF1" s="38" t="s">
        <v>292</v>
      </c>
      <c r="EG1" s="38" t="s">
        <v>293</v>
      </c>
      <c r="EH1" s="38" t="s">
        <v>294</v>
      </c>
      <c r="EI1" s="38" t="s">
        <v>295</v>
      </c>
      <c r="EJ1" s="38" t="s">
        <v>296</v>
      </c>
      <c r="EK1" s="38" t="s">
        <v>297</v>
      </c>
      <c r="EL1" s="38" t="s">
        <v>298</v>
      </c>
      <c r="EM1" s="38" t="s">
        <v>299</v>
      </c>
      <c r="EN1" s="38" t="s">
        <v>300</v>
      </c>
      <c r="EO1" s="38" t="s">
        <v>301</v>
      </c>
      <c r="EP1" s="38" t="s">
        <v>302</v>
      </c>
      <c r="EQ1" s="38" t="s">
        <v>303</v>
      </c>
      <c r="ER1" s="38" t="s">
        <v>304</v>
      </c>
      <c r="ES1" s="38" t="s">
        <v>305</v>
      </c>
      <c r="ET1" s="38" t="s">
        <v>306</v>
      </c>
      <c r="EU1" s="38" t="s">
        <v>307</v>
      </c>
      <c r="EV1" s="38" t="s">
        <v>308</v>
      </c>
      <c r="EW1" s="38" t="s">
        <v>309</v>
      </c>
      <c r="EX1" s="38" t="s">
        <v>310</v>
      </c>
      <c r="EY1" s="38" t="s">
        <v>311</v>
      </c>
      <c r="EZ1" s="38" t="s">
        <v>312</v>
      </c>
      <c r="FA1" s="38" t="s">
        <v>313</v>
      </c>
      <c r="FB1" s="38" t="s">
        <v>314</v>
      </c>
      <c r="FC1" s="38" t="s">
        <v>315</v>
      </c>
      <c r="FD1" s="38" t="s">
        <v>316</v>
      </c>
      <c r="FE1" s="38" t="s">
        <v>317</v>
      </c>
      <c r="FF1" s="38" t="s">
        <v>318</v>
      </c>
      <c r="FG1" s="38" t="s">
        <v>319</v>
      </c>
      <c r="FH1" s="38" t="s">
        <v>320</v>
      </c>
      <c r="FI1" s="38" t="s">
        <v>321</v>
      </c>
      <c r="FJ1" s="38" t="s">
        <v>322</v>
      </c>
      <c r="FK1" s="38" t="s">
        <v>323</v>
      </c>
      <c r="FL1" s="38" t="s">
        <v>324</v>
      </c>
      <c r="FM1" s="38" t="s">
        <v>325</v>
      </c>
      <c r="FN1" s="38" t="s">
        <v>326</v>
      </c>
      <c r="FO1" s="38" t="s">
        <v>327</v>
      </c>
      <c r="FP1" s="38" t="s">
        <v>328</v>
      </c>
      <c r="FQ1" s="38" t="s">
        <v>329</v>
      </c>
      <c r="FR1" s="38" t="s">
        <v>330</v>
      </c>
      <c r="FS1" s="38" t="s">
        <v>331</v>
      </c>
      <c r="FT1" s="38" t="s">
        <v>332</v>
      </c>
      <c r="FU1" s="38" t="s">
        <v>333</v>
      </c>
      <c r="FV1" s="38" t="s">
        <v>334</v>
      </c>
      <c r="FW1" s="38" t="s">
        <v>335</v>
      </c>
      <c r="FX1" s="38" t="s">
        <v>336</v>
      </c>
      <c r="FY1" s="38" t="s">
        <v>337</v>
      </c>
      <c r="FZ1" s="38" t="s">
        <v>338</v>
      </c>
      <c r="GA1" s="38" t="s">
        <v>339</v>
      </c>
      <c r="GB1" s="38" t="s">
        <v>340</v>
      </c>
      <c r="GC1" s="38" t="s">
        <v>341</v>
      </c>
      <c r="GD1" s="38" t="s">
        <v>342</v>
      </c>
      <c r="GE1" s="38" t="s">
        <v>343</v>
      </c>
      <c r="GF1" s="38" t="s">
        <v>344</v>
      </c>
      <c r="GG1" s="38" t="s">
        <v>345</v>
      </c>
      <c r="GH1" s="38" t="s">
        <v>346</v>
      </c>
      <c r="GI1" s="38" t="s">
        <v>347</v>
      </c>
      <c r="GJ1" s="38" t="s">
        <v>348</v>
      </c>
      <c r="GK1" s="38" t="s">
        <v>349</v>
      </c>
      <c r="GL1" s="38" t="s">
        <v>350</v>
      </c>
      <c r="GM1" s="38" t="s">
        <v>351</v>
      </c>
      <c r="GN1" s="38" t="s">
        <v>352</v>
      </c>
      <c r="GO1" s="38" t="s">
        <v>353</v>
      </c>
      <c r="GP1" s="38" t="s">
        <v>354</v>
      </c>
      <c r="GQ1" s="38" t="s">
        <v>355</v>
      </c>
      <c r="GR1" s="38" t="s">
        <v>356</v>
      </c>
      <c r="GS1" s="38" t="s">
        <v>357</v>
      </c>
      <c r="GT1" s="38" t="s">
        <v>358</v>
      </c>
      <c r="GU1" s="38" t="s">
        <v>359</v>
      </c>
      <c r="GV1" s="38" t="s">
        <v>360</v>
      </c>
      <c r="GW1" s="38" t="s">
        <v>355</v>
      </c>
      <c r="GX1" s="38" t="s">
        <v>361</v>
      </c>
      <c r="GY1" s="38" t="s">
        <v>362</v>
      </c>
      <c r="GZ1" s="38" t="s">
        <v>363</v>
      </c>
      <c r="HA1" s="38" t="s">
        <v>364</v>
      </c>
      <c r="HB1" s="38" t="s">
        <v>365</v>
      </c>
      <c r="HC1" s="38" t="s">
        <v>366</v>
      </c>
      <c r="HD1" s="38" t="s">
        <v>367</v>
      </c>
      <c r="HE1" s="38" t="s">
        <v>368</v>
      </c>
      <c r="HF1" s="38" t="s">
        <v>369</v>
      </c>
      <c r="HG1" s="38" t="s">
        <v>370</v>
      </c>
      <c r="HH1" s="38" t="s">
        <v>371</v>
      </c>
      <c r="HI1" s="38" t="s">
        <v>366</v>
      </c>
      <c r="HJ1" s="38" t="s">
        <v>372</v>
      </c>
      <c r="HK1" s="38" t="s">
        <v>373</v>
      </c>
      <c r="HL1" s="38" t="s">
        <v>374</v>
      </c>
      <c r="HM1" s="38" t="s">
        <v>375</v>
      </c>
      <c r="HN1" s="38" t="s">
        <v>376</v>
      </c>
      <c r="HO1" s="38" t="s">
        <v>377</v>
      </c>
      <c r="HP1" s="38" t="s">
        <v>378</v>
      </c>
      <c r="HQ1" s="38" t="s">
        <v>379</v>
      </c>
      <c r="HR1" s="38" t="s">
        <v>380</v>
      </c>
      <c r="HS1" s="38" t="s">
        <v>381</v>
      </c>
      <c r="HT1" s="38" t="s">
        <v>382</v>
      </c>
      <c r="HU1" s="38" t="s">
        <v>383</v>
      </c>
      <c r="HV1" s="38" t="s">
        <v>384</v>
      </c>
      <c r="HW1" s="38" t="s">
        <v>385</v>
      </c>
      <c r="HX1" s="38" t="s">
        <v>386</v>
      </c>
      <c r="HY1" s="38" t="s">
        <v>387</v>
      </c>
      <c r="HZ1" s="38" t="s">
        <v>388</v>
      </c>
      <c r="IA1" s="38" t="s">
        <v>389</v>
      </c>
      <c r="IB1" s="38" t="s">
        <v>390</v>
      </c>
      <c r="IC1" s="38" t="s">
        <v>391</v>
      </c>
      <c r="ID1" s="38" t="s">
        <v>392</v>
      </c>
      <c r="IE1" s="38" t="s">
        <v>393</v>
      </c>
      <c r="IF1" s="38" t="s">
        <v>394</v>
      </c>
      <c r="IG1" s="38" t="s">
        <v>395</v>
      </c>
      <c r="IH1" s="38" t="s">
        <v>397</v>
      </c>
      <c r="II1" s="38" t="s">
        <v>396</v>
      </c>
      <c r="IJ1" s="38" t="s">
        <v>398</v>
      </c>
      <c r="IK1" s="38" t="s">
        <v>399</v>
      </c>
      <c r="IL1" s="38" t="s">
        <v>400</v>
      </c>
      <c r="IM1" s="38" t="s">
        <v>401</v>
      </c>
      <c r="IN1" s="38" t="s">
        <v>402</v>
      </c>
      <c r="IO1" s="38" t="s">
        <v>403</v>
      </c>
      <c r="IP1" s="38" t="s">
        <v>404</v>
      </c>
      <c r="IQ1" s="38" t="s">
        <v>405</v>
      </c>
      <c r="IR1" s="38" t="s">
        <v>406</v>
      </c>
      <c r="IS1" s="38" t="s">
        <v>407</v>
      </c>
      <c r="IT1" s="38" t="s">
        <v>408</v>
      </c>
      <c r="IU1" s="38" t="s">
        <v>409</v>
      </c>
      <c r="IV1" s="38" t="s">
        <v>410</v>
      </c>
      <c r="IW1" s="38" t="s">
        <v>411</v>
      </c>
      <c r="IX1" s="38" t="s">
        <v>412</v>
      </c>
      <c r="IY1" s="38" t="s">
        <v>424</v>
      </c>
    </row>
    <row r="2" spans="1:259" s="42" customFormat="1" ht="69" customHeight="1" x14ac:dyDescent="0.25">
      <c r="A2" s="39" t="str">
        <f>IF('Allgemeine Angaben'!K4="","",'Allgemeine Angaben'!K4)</f>
        <v/>
      </c>
      <c r="B2" s="39" t="str">
        <f>IF('Allgemeine Angaben'!E6="","",'Allgemeine Angaben'!E6)</f>
        <v/>
      </c>
      <c r="C2" s="39" t="str">
        <f>IF('Allgemeine Angaben'!J10="","",'Allgemeine Angaben'!J10)</f>
        <v/>
      </c>
      <c r="D2" s="40" t="str">
        <f>IF('Allgemeine Angaben'!J11="","",'Allgemeine Angaben'!J11)</f>
        <v/>
      </c>
      <c r="E2" s="39" t="str">
        <f>IF('Allgemeine Angaben'!J8="","",'Allgemeine Angaben'!J8)</f>
        <v/>
      </c>
      <c r="F2" s="39" t="str">
        <f>IF('Allgemeine Angaben'!J12="","",'Allgemeine Angaben'!J12)</f>
        <v/>
      </c>
      <c r="G2" s="41" t="str">
        <f>IF('Allgemeine Angaben'!J13="","",'Allgemeine Angaben'!J13)</f>
        <v/>
      </c>
      <c r="H2" s="41" t="str">
        <f>IF('Allgemeine Angaben'!J15="","",'Allgemeine Angaben'!J15)</f>
        <v/>
      </c>
      <c r="I2" s="41" t="str">
        <f>IF('Allgemeine Angaben'!J16="","",'Allgemeine Angaben'!J16)</f>
        <v/>
      </c>
      <c r="J2" s="39">
        <f>COUNTIF('Allgemeine Angaben'!G19:G28,"SHO")</f>
        <v>0</v>
      </c>
      <c r="K2" s="39">
        <f>COUNTIF('Allgemeine Angaben'!G19:G28,"HO")</f>
        <v>0</v>
      </c>
      <c r="L2" s="41">
        <f>IF(Zusammenfassung!D5="","",Zusammenfassung!D5)</f>
        <v>0</v>
      </c>
      <c r="M2" s="41">
        <f>IF(Zusammenfassung!D9="","",Zusammenfassung!D9)</f>
        <v>0</v>
      </c>
      <c r="N2" s="41">
        <f>IF(Zusammenfassung!D11="","",Zusammenfassung!D11)</f>
        <v>0</v>
      </c>
      <c r="O2" s="180" t="str">
        <f>IF(Zusammenfassung!D32="","",Zusammenfassung!D32)</f>
        <v/>
      </c>
      <c r="P2" s="41">
        <f>IF('QI OSG'!F14="","",'QI OSG'!F14)</f>
        <v>0</v>
      </c>
      <c r="Q2" s="41">
        <f>IF('QI OSG'!G14="","",'QI OSG'!G14)</f>
        <v>0</v>
      </c>
      <c r="R2" s="45" t="str">
        <f>IF('QI OSG'!H14="","",'QI OSG'!H14)</f>
        <v>---</v>
      </c>
      <c r="S2" s="41" t="str">
        <f>IF('QI OSG'!I14="","",'QI OSG'!I14)</f>
        <v>Anforderungen erfüllt</v>
      </c>
      <c r="T2" s="41" t="str">
        <f>IF('QI OSG'!J14="","",'QI OSG'!J14)</f>
        <v/>
      </c>
      <c r="U2" s="39" t="str">
        <f>IF('QI OSG'!F17="","",'QI OSG'!F17)</f>
        <v/>
      </c>
      <c r="V2" s="39">
        <f>IF('QI OSG'!G17="","",'QI OSG'!G17)</f>
        <v>0</v>
      </c>
      <c r="W2" s="45" t="str">
        <f>IF('QI OSG'!H17="","",'QI OSG'!H17)</f>
        <v/>
      </c>
      <c r="X2" s="39" t="str">
        <f>IF('QI OSG'!I17="","",'QI OSG'!I17)</f>
        <v>Indikator unvollständig</v>
      </c>
      <c r="Y2" s="39" t="str">
        <f>IF('QI OSG'!J17="","",'QI OSG'!J17)</f>
        <v/>
      </c>
      <c r="Z2" s="39" t="str">
        <f>IF('QI OSG'!K17="","",'QI OSG'!K17)</f>
        <v/>
      </c>
      <c r="AA2" s="39" t="str">
        <f>IF('QI OSG'!F18="","",'QI OSG'!F18)</f>
        <v/>
      </c>
      <c r="AB2" s="39">
        <f>IF('QI OSG'!G18="","",'QI OSG'!G18)</f>
        <v>0</v>
      </c>
      <c r="AC2" s="45" t="str">
        <f>IF('QI OSG'!H18="","",'QI OSG'!H18)</f>
        <v/>
      </c>
      <c r="AD2" s="39" t="str">
        <f>IF('QI OSG'!I18="","",'QI OSG'!I18)</f>
        <v>Indikator unvollständig</v>
      </c>
      <c r="AE2" s="39" t="str">
        <f>IF('QI OSG'!J18="","",'QI OSG'!J18)</f>
        <v/>
      </c>
      <c r="AF2" s="39" t="str">
        <f>IF('QI OSG'!K18="","",'QI OSG'!K18)</f>
        <v/>
      </c>
      <c r="AG2" s="39" t="str">
        <f>IF('QI OSG'!F19="","",'QI OSG'!F19)</f>
        <v/>
      </c>
      <c r="AH2" s="39">
        <f>IF('QI OSG'!G19="","",'QI OSG'!G19)</f>
        <v>0</v>
      </c>
      <c r="AI2" s="45" t="str">
        <f>IF('QI OSG'!H19="","",'QI OSG'!H19)</f>
        <v/>
      </c>
      <c r="AJ2" s="39" t="str">
        <f>IF('QI OSG'!I19="","",'QI OSG'!I19)</f>
        <v>Indikator unvollständig</v>
      </c>
      <c r="AK2" s="39" t="str">
        <f>IF('QI OSG'!J19="","",'QI OSG'!J19)</f>
        <v/>
      </c>
      <c r="AL2" s="39" t="str">
        <f>IF('QI OSG'!K19="","",'QI OSG'!K19)</f>
        <v/>
      </c>
      <c r="AM2" s="181" t="str">
        <f>IF('QI OSG'!F20="","",'QI OSG'!F20)</f>
        <v/>
      </c>
      <c r="AN2" s="181">
        <f>IF('QI OSG'!G20="","",'QI OSG'!G20)</f>
        <v>0</v>
      </c>
      <c r="AO2" s="217" t="str">
        <f>IF('QI OSG'!H20="","",'QI OSG'!H20)</f>
        <v/>
      </c>
      <c r="AP2" s="181" t="str">
        <f>IF('QI OSG'!I20="","",'QI OSG'!I20)</f>
        <v>Indikator unvollständig</v>
      </c>
      <c r="AQ2" s="181" t="str">
        <f>IF('QI OSG'!J20="","",'QI OSG'!J20)</f>
        <v/>
      </c>
      <c r="AR2" s="181" t="str">
        <f>IF('QI OSG'!K20="","",'QI OSG'!K20)</f>
        <v/>
      </c>
      <c r="AS2" s="39" t="str">
        <f>IF('QI OSG'!F21="","",'QI OSG'!F21)</f>
        <v/>
      </c>
      <c r="AT2" s="39">
        <f>IF('QI OSG'!G21="","",'QI OSG'!G21)</f>
        <v>0</v>
      </c>
      <c r="AU2" s="45" t="str">
        <f>IF('QI OSG'!H21="","",'QI OSG'!H21)</f>
        <v/>
      </c>
      <c r="AV2" s="39" t="str">
        <f>IF('QI OSG'!I21="","",'QI OSG'!I21)</f>
        <v>Indikator unvollständig</v>
      </c>
      <c r="AW2" s="39" t="str">
        <f>IF('QI OSG'!J21="","",'QI OSG'!J21)</f>
        <v/>
      </c>
      <c r="AX2" s="39" t="str">
        <f>IF('QI OSG'!K21="","",'QI OSG'!K21)</f>
        <v/>
      </c>
      <c r="AY2" s="39" t="str">
        <f>IF('QI OSG'!F22="","",'QI OSG'!F22)</f>
        <v/>
      </c>
      <c r="AZ2" s="39">
        <f>IF('QI OSG'!G22="","",'QI OSG'!G22)</f>
        <v>0</v>
      </c>
      <c r="BA2" s="45" t="str">
        <f>IF('QI OSG'!H22="","",'QI OSG'!H22)</f>
        <v/>
      </c>
      <c r="BB2" s="39" t="str">
        <f>IF('QI OSG'!I22="","",'QI OSG'!I22)</f>
        <v>Indikator unvollständig</v>
      </c>
      <c r="BC2" s="39" t="str">
        <f>IF('QI OSG'!J22="","",'QI OSG'!J22)</f>
        <v/>
      </c>
      <c r="BD2" s="39" t="str">
        <f>IF('QI OSG'!K22="","",'QI OSG'!K22)</f>
        <v/>
      </c>
      <c r="BE2" s="39" t="str">
        <f>IF('QI OSG'!F25="","",'QI OSG'!F25)</f>
        <v/>
      </c>
      <c r="BF2" s="39" t="str">
        <f>IF('QI OSG'!I25="","",'QI OSG'!I25)</f>
        <v>Indikator Unvollständig</v>
      </c>
      <c r="BG2" s="39" t="str">
        <f>IF('QI OSG'!J25="","",'QI OSG'!J25)</f>
        <v/>
      </c>
      <c r="BH2" s="39" t="str">
        <f>IF('QI OSG'!K25="","",'QI OSG'!K25)</f>
        <v/>
      </c>
      <c r="BI2" s="39" t="str">
        <f>IF('QI OSG'!F28="","",'QI OSG'!F28)</f>
        <v/>
      </c>
      <c r="BJ2" s="39">
        <f>IF('QI OSG'!G28="","",'QI OSG'!G28)</f>
        <v>0</v>
      </c>
      <c r="BK2" s="45" t="str">
        <f>IF('QI OSG'!H28="","",'QI OSG'!H28)</f>
        <v/>
      </c>
      <c r="BL2" s="39" t="str">
        <f>IF('QI OSG'!I28="","",'QI OSG'!I28)</f>
        <v>Indikator unvollständig</v>
      </c>
      <c r="BM2" s="39" t="str">
        <f>IF('QI OSG'!J28="","",'QI OSG'!J28)</f>
        <v/>
      </c>
      <c r="BN2" s="39" t="str">
        <f>IF('QI OSG'!K28="","",'QI OSG'!K28)</f>
        <v/>
      </c>
      <c r="BO2" s="39" t="str">
        <f>IF('QI OSG'!F31="","",'QI OSG'!F31)</f>
        <v/>
      </c>
      <c r="BP2" s="39">
        <f>IF('QI OSG'!G31="","",'QI OSG'!G31)</f>
        <v>0</v>
      </c>
      <c r="BQ2" s="45" t="str">
        <f>IF('QI OSG'!H31="","",'QI OSG'!H31)</f>
        <v/>
      </c>
      <c r="BR2" s="39" t="str">
        <f>IF('QI OSG'!I31="","",'QI OSG'!I31)</f>
        <v>Indikator unvollständig</v>
      </c>
      <c r="BS2" s="39" t="str">
        <f>IF('QI OSG'!J31="","",'QI OSG'!J31)</f>
        <v/>
      </c>
      <c r="BT2" s="39" t="str">
        <f>IF('QI OSG'!K31="","",'QI OSG'!K31)</f>
        <v/>
      </c>
      <c r="BU2" s="39" t="str">
        <f>IF('QI OSG'!F32="","",'QI OSG'!F32)</f>
        <v/>
      </c>
      <c r="BV2" s="39">
        <f>IF('QI OSG'!G32="","",'QI OSG'!G32)</f>
        <v>0</v>
      </c>
      <c r="BW2" s="45" t="str">
        <f>IF('QI OSG'!H32="","",'QI OSG'!H32)</f>
        <v/>
      </c>
      <c r="BX2" s="39" t="str">
        <f>IF('QI OSG'!I32="","",'QI OSG'!I32)</f>
        <v>Indikator unvollständig</v>
      </c>
      <c r="BY2" s="39" t="str">
        <f>IF('QI OSG'!J32="","",'QI OSG'!J32)</f>
        <v/>
      </c>
      <c r="BZ2" s="39" t="str">
        <f>IF('QI OSG'!K32="","",'QI OSG'!K32)</f>
        <v/>
      </c>
      <c r="CA2" s="39" t="str">
        <f>IF('QI OSG'!F33="","",'QI OSG'!F33)</f>
        <v/>
      </c>
      <c r="CB2" s="39">
        <f>IF('QI OSG'!G33="","",'QI OSG'!G33)</f>
        <v>0</v>
      </c>
      <c r="CC2" s="45" t="str">
        <f>IF('QI OSG'!H33="","",'QI OSG'!H33)</f>
        <v/>
      </c>
      <c r="CD2" s="39" t="str">
        <f>IF('QI OSG'!I33="","",'QI OSG'!I33)</f>
        <v>Indikator unvollständig</v>
      </c>
      <c r="CE2" s="39" t="str">
        <f>IF('QI OSG'!J33="","",'QI OSG'!J33)</f>
        <v/>
      </c>
      <c r="CF2" s="39" t="str">
        <f>IF('QI OSG'!K33="","",'QI OSG'!K33)</f>
        <v/>
      </c>
      <c r="CG2" s="39" t="str">
        <f>IF('QI OSG'!F34="","",'QI OSG'!F34)</f>
        <v/>
      </c>
      <c r="CH2" s="39">
        <f>IF('QI OSG'!G34="","",'QI OSG'!G34)</f>
        <v>0</v>
      </c>
      <c r="CI2" s="45" t="str">
        <f>IF('QI OSG'!H34="","",'QI OSG'!H34)</f>
        <v/>
      </c>
      <c r="CJ2" s="39" t="str">
        <f>IF('QI OSG'!I34="","",'QI OSG'!I34)</f>
        <v>Indikator unvollständig</v>
      </c>
      <c r="CK2" s="39" t="str">
        <f>IF('QI OSG'!J34="","",'QI OSG'!J34)</f>
        <v/>
      </c>
      <c r="CL2" s="39" t="str">
        <f>IF('QI OSG'!K34="","",'QI OSG'!K34)</f>
        <v/>
      </c>
      <c r="CM2" s="39" t="str">
        <f>IF('QI OSG'!F35="","",'QI OSG'!F35)</f>
        <v/>
      </c>
      <c r="CN2" s="39">
        <f>IF('QI OSG'!G35="","",'QI OSG'!G35)</f>
        <v>0</v>
      </c>
      <c r="CO2" s="45" t="str">
        <f>IF('QI OSG'!H35="","",'QI OSG'!H35)</f>
        <v/>
      </c>
      <c r="CP2" s="39" t="str">
        <f>IF('QI OSG'!I35="","",'QI OSG'!I35)</f>
        <v>Indikator unvollständig</v>
      </c>
      <c r="CQ2" s="39" t="str">
        <f>IF('QI OSG'!J35="","",'QI OSG'!J35)</f>
        <v/>
      </c>
      <c r="CR2" s="39" t="str">
        <f>IF('QI OSG'!K35="","",'QI OSG'!K35)</f>
        <v/>
      </c>
      <c r="CS2" s="39" t="str">
        <f>IF('QI OSG'!F36="","",'QI OSG'!F36)</f>
        <v/>
      </c>
      <c r="CT2" s="39">
        <f>IF('QI OSG'!G36="","",'QI OSG'!G36)</f>
        <v>0</v>
      </c>
      <c r="CU2" s="45" t="str">
        <f>IF('QI OSG'!H36="","",'QI OSG'!H36)</f>
        <v/>
      </c>
      <c r="CV2" s="39" t="str">
        <f>IF('QI OSG'!I36="","",'QI OSG'!I36)</f>
        <v>Indikator unvollständig</v>
      </c>
      <c r="CW2" s="39" t="str">
        <f>IF('QI OSG'!J36="","",'QI OSG'!J36)</f>
        <v/>
      </c>
      <c r="CX2" s="39" t="str">
        <f>IF('QI OSG'!K36="","",'QI OSG'!K36)</f>
        <v/>
      </c>
      <c r="CY2" s="39" t="str">
        <f>IF('QI OSG'!F37="","",'QI OSG'!F37)</f>
        <v/>
      </c>
      <c r="CZ2" s="39">
        <f>IF('QI OSG'!G37="","",'QI OSG'!G37)</f>
        <v>0</v>
      </c>
      <c r="DA2" s="45" t="str">
        <f>IF('QI OSG'!H37="","",'QI OSG'!H37)</f>
        <v/>
      </c>
      <c r="DB2" s="39" t="str">
        <f>IF('QI OSG'!I37="","",'QI OSG'!I37)</f>
        <v>Indikator unvollständig</v>
      </c>
      <c r="DC2" s="39" t="str">
        <f>IF('QI OSG'!J37="","",'QI OSG'!J37)</f>
        <v/>
      </c>
      <c r="DD2" s="39" t="str">
        <f>IF('QI OSG'!K37="","",'QI OSG'!K37)</f>
        <v/>
      </c>
      <c r="DE2" s="39" t="str">
        <f>IF('QI OSG'!F38="","",'QI OSG'!F38)</f>
        <v/>
      </c>
      <c r="DF2" s="39">
        <f>IF('QI OSG'!G38="","",'QI OSG'!G38)</f>
        <v>0</v>
      </c>
      <c r="DG2" s="45" t="str">
        <f>IF('QI OSG'!H38="","",'QI OSG'!H38)</f>
        <v/>
      </c>
      <c r="DH2" s="39" t="str">
        <f>IF('QI OSG'!I38="","",'QI OSG'!I38)</f>
        <v>Indikator unvollständig</v>
      </c>
      <c r="DI2" s="39" t="str">
        <f>IF('QI OSG'!J38="","",'QI OSG'!J38)</f>
        <v/>
      </c>
      <c r="DJ2" s="39" t="str">
        <f>IF('QI OSG'!K38="","",'QI OSG'!K38)</f>
        <v/>
      </c>
      <c r="DK2" s="39" t="str">
        <f>IF('QI OSG'!F39="","",'QI OSG'!F39)</f>
        <v/>
      </c>
      <c r="DL2" s="39">
        <f>IF('QI OSG'!G39="","",'QI OSG'!G39)</f>
        <v>0</v>
      </c>
      <c r="DM2" s="45" t="str">
        <f>IF('QI OSG'!H39="","",'QI OSG'!H39)</f>
        <v/>
      </c>
      <c r="DN2" s="39" t="str">
        <f>IF('QI OSG'!I39="","",'QI OSG'!I39)</f>
        <v>Indikator unvollständig</v>
      </c>
      <c r="DO2" s="39" t="str">
        <f>IF('QI OSG'!J39="","",'QI OSG'!J39)</f>
        <v/>
      </c>
      <c r="DP2" s="39" t="str">
        <f>IF('QI OSG'!K39="","",'QI OSG'!K39)</f>
        <v/>
      </c>
      <c r="DQ2" s="39" t="str">
        <f>IF('QI OSG'!F40="","",'QI OSG'!F40)</f>
        <v/>
      </c>
      <c r="DR2" s="39">
        <f>IF('QI OSG'!G40="","",'QI OSG'!G40)</f>
        <v>0</v>
      </c>
      <c r="DS2" s="45" t="str">
        <f>IF('QI OSG'!H40="","",'QI OSG'!H40)</f>
        <v/>
      </c>
      <c r="DT2" s="39" t="str">
        <f>IF('QI OSG'!I40="","",'QI OSG'!I40)</f>
        <v>Indikator unvollständig</v>
      </c>
      <c r="DU2" s="39" t="str">
        <f>IF('QI OSG'!J40="","",'QI OSG'!J40)</f>
        <v/>
      </c>
      <c r="DV2" s="39" t="str">
        <f>IF('QI OSG'!K40="","",'QI OSG'!K40)</f>
        <v/>
      </c>
      <c r="DW2" s="39" t="str">
        <f>IF('QI OSG'!F41="","",'QI OSG'!F41)</f>
        <v/>
      </c>
      <c r="DX2" s="39">
        <f>IF('QI OSG'!G41="","",'QI OSG'!G41)</f>
        <v>0</v>
      </c>
      <c r="DY2" s="45" t="str">
        <f>IF('QI OSG'!H41="","",'QI OSG'!H41)</f>
        <v/>
      </c>
      <c r="DZ2" s="39" t="str">
        <f>IF('QI OSG'!I41="","",'QI OSG'!I41)</f>
        <v>Indikator unvollständig</v>
      </c>
      <c r="EA2" s="39" t="str">
        <f>IF('QI OSG'!K41="","",'QI OSG'!J41)</f>
        <v/>
      </c>
      <c r="EB2" s="39" t="str">
        <f>IF('QI OSG'!K41="","",'QI OSG'!K41)</f>
        <v/>
      </c>
      <c r="EC2" s="39" t="str">
        <f>IF('QI OSG'!F42="","",'QI OSG'!F42)</f>
        <v/>
      </c>
      <c r="ED2" s="39">
        <f>IF('QI OSG'!G42="","",'QI OSG'!G42)</f>
        <v>0</v>
      </c>
      <c r="EE2" s="45" t="str">
        <f>IF('QI OSG'!H42="","",'QI OSG'!H42)</f>
        <v/>
      </c>
      <c r="EF2" s="39" t="str">
        <f>IF('QI OSG'!I42="","",'QI OSG'!I42)</f>
        <v>Indikator unvollständig</v>
      </c>
      <c r="EG2" s="39" t="str">
        <f>IF('QI OSG'!J42="","",'QI OSG'!J42)</f>
        <v/>
      </c>
      <c r="EH2" s="39" t="str">
        <f>IF('QI OSG'!K42="","",'QI OSG'!K42)</f>
        <v/>
      </c>
      <c r="EI2" s="39" t="str">
        <f>IF('QI OSG'!F43="","",'QI OSG'!F43)</f>
        <v/>
      </c>
      <c r="EJ2" s="39">
        <f>IF('QI OSG'!G43="","",'QI OSG'!G43)</f>
        <v>0</v>
      </c>
      <c r="EK2" s="45" t="str">
        <f>IF('QI OSG'!H43="","",'QI OSG'!H43)</f>
        <v/>
      </c>
      <c r="EL2" s="39" t="str">
        <f>IF('QI OSG'!I43="","",'QI OSG'!I43)</f>
        <v>Indikator unvollständig</v>
      </c>
      <c r="EM2" s="39" t="str">
        <f>IF('QI OSG'!J43="","",'QI OSG'!J43)</f>
        <v/>
      </c>
      <c r="EN2" s="39" t="str">
        <f>IF('QI OSG'!K43="","",'QI OSG'!K43)</f>
        <v/>
      </c>
      <c r="EO2" s="39" t="str">
        <f>IF('QI OSG'!F44="","",'QI OSG'!F44)</f>
        <v/>
      </c>
      <c r="EP2" s="39">
        <f>IF('QI OSG'!G44="","",'QI OSG'!G44)</f>
        <v>0</v>
      </c>
      <c r="EQ2" s="45" t="str">
        <f>IF('QI OSG'!H44="","",'QI OSG'!H44)</f>
        <v/>
      </c>
      <c r="ER2" s="39" t="str">
        <f>IF('QI OSG'!I44="","",'QI OSG'!I44)</f>
        <v>Indikator unvollständig</v>
      </c>
      <c r="ES2" s="39" t="str">
        <f>IF('QI OSG'!J44="","",'QI OSG'!J44)</f>
        <v/>
      </c>
      <c r="ET2" s="39" t="str">
        <f>IF('QI OSG'!K44="","",'QI OSG'!K44)</f>
        <v/>
      </c>
      <c r="EU2" s="39" t="str">
        <f>IF('QI OSG'!F45="","",'QI OSG'!F45)</f>
        <v/>
      </c>
      <c r="EV2" s="39">
        <f>IF('QI OSG'!G45="","",'QI OSG'!G45)</f>
        <v>0</v>
      </c>
      <c r="EW2" s="45" t="str">
        <f>IF('QI OSG'!H45="","",'QI OSG'!H45)</f>
        <v/>
      </c>
      <c r="EX2" s="39" t="str">
        <f>IF('QI OSG'!I45="","",'QI OSG'!I45)</f>
        <v>Indikator unvollständig</v>
      </c>
      <c r="EY2" s="39" t="str">
        <f>IF('QI OSG'!J45="","",'QI OSG'!J45)</f>
        <v/>
      </c>
      <c r="EZ2" s="39" t="str">
        <f>IF('QI OSG'!K45="","",'QI OSG'!K45)</f>
        <v/>
      </c>
      <c r="FA2" s="39" t="str">
        <f>IF('QI OSG'!F46="","",'QI OSG'!F46)</f>
        <v/>
      </c>
      <c r="FB2" s="39">
        <f>IF('QI OSG'!G46="","",'QI OSG'!G46)</f>
        <v>0</v>
      </c>
      <c r="FC2" s="45" t="str">
        <f>IF('QI OSG'!H46="","",'QI OSG'!H46)</f>
        <v/>
      </c>
      <c r="FD2" s="39" t="str">
        <f>IF('QI OSG'!I46="","",'QI OSG'!I46)</f>
        <v>Indikator unvollständig</v>
      </c>
      <c r="FE2" s="39" t="str">
        <f>IF('QI OSG'!J46="","",'QI OSG'!J46)</f>
        <v/>
      </c>
      <c r="FF2" s="39" t="str">
        <f>IF('QI OSG'!K46="","",'QI OSG'!K46)</f>
        <v/>
      </c>
      <c r="FG2" s="39" t="str">
        <f>IF('QI OSG'!F47="","",'QI OSG'!F47)</f>
        <v/>
      </c>
      <c r="FH2" s="39">
        <f>IF('QI OSG'!G47="","",'QI OSG'!G47)</f>
        <v>0</v>
      </c>
      <c r="FI2" s="45" t="str">
        <f>IF('QI OSG'!H47="","",'QI OSG'!H47)</f>
        <v/>
      </c>
      <c r="FJ2" s="39" t="str">
        <f>IF('QI OSG'!I47="","",'QI OSG'!I47)</f>
        <v>Indikator unvollständig</v>
      </c>
      <c r="FK2" s="39" t="str">
        <f>IF('QI OSG'!J47="","",'QI OSG'!J47)</f>
        <v/>
      </c>
      <c r="FL2" s="39" t="str">
        <f>IF('QI OSG'!K47="","",'QI OSG'!K47)</f>
        <v/>
      </c>
      <c r="FM2" s="39" t="str">
        <f>IF('QI OSG'!F48="","",'QI OSG'!F48)</f>
        <v/>
      </c>
      <c r="FN2" s="39">
        <f>IF('QI OSG'!G48="","",'QI OSG'!G48)</f>
        <v>0</v>
      </c>
      <c r="FO2" s="45" t="str">
        <f>IF('QI OSG'!H48="","",'QI OSG'!H48)</f>
        <v/>
      </c>
      <c r="FP2" s="39" t="str">
        <f>IF('QI OSG'!I48="","",'QI OSG'!I48)</f>
        <v>Indikator unvollständig</v>
      </c>
      <c r="FQ2" s="39" t="str">
        <f>IF('QI OSG'!J48="","",'QI OSG'!J48)</f>
        <v/>
      </c>
      <c r="FR2" s="39" t="str">
        <f>IF('QI OSG'!K48="","",'QI OSG'!K48)</f>
        <v/>
      </c>
      <c r="FS2" s="39" t="str">
        <f>IF('QI OSG'!F49="","",'QI OSG'!F49)</f>
        <v/>
      </c>
      <c r="FT2" s="39">
        <f>IF('QI OSG'!G49="","",'QI OSG'!G49)</f>
        <v>0</v>
      </c>
      <c r="FU2" s="45" t="str">
        <f>IF('QI OSG'!H49="","",'QI OSG'!H49)</f>
        <v/>
      </c>
      <c r="FV2" s="39" t="str">
        <f>IF('QI OSG'!I49="","",'QI OSG'!I49)</f>
        <v>Indikator unvollständig</v>
      </c>
      <c r="FW2" s="39" t="str">
        <f>IF('QI OSG'!J49="","",'QI OSG'!J49)</f>
        <v/>
      </c>
      <c r="FX2" s="39" t="str">
        <f>IF('QI OSG'!K49="","",'QI OSG'!K49)</f>
        <v/>
      </c>
      <c r="FY2" s="39" t="str">
        <f>IF('QI OSG'!F50="","",'QI OSG'!F50)</f>
        <v/>
      </c>
      <c r="FZ2" s="39">
        <f>IF('QI OSG'!G50="","",'QI OSG'!G50)</f>
        <v>0</v>
      </c>
      <c r="GA2" s="45" t="str">
        <f>IF('QI OSG'!H50="","",'QI OSG'!H50)</f>
        <v/>
      </c>
      <c r="GB2" s="39" t="str">
        <f>IF('QI OSG'!I50="","",'QI OSG'!I50)</f>
        <v>Indikator unvollständig</v>
      </c>
      <c r="GC2" s="39" t="str">
        <f>IF('QI OSG'!J50="","",'QI OSG'!J50)</f>
        <v/>
      </c>
      <c r="GD2" s="39" t="str">
        <f>IF('QI OSG'!K50="","",'QI OSG'!K50)</f>
        <v/>
      </c>
      <c r="GE2" s="39" t="str">
        <f>IF('QI OSG'!F51="","",'QI OSG'!F51)</f>
        <v/>
      </c>
      <c r="GF2" s="39">
        <f>IF('QI OSG'!G51="","",'QI OSG'!G51)</f>
        <v>0</v>
      </c>
      <c r="GG2" s="45" t="str">
        <f>IF('QI OSG'!H51="","",'QI OSG'!H51)</f>
        <v/>
      </c>
      <c r="GH2" s="39" t="str">
        <f>IF('QI OSG'!I51="","",'QI OSG'!I51)</f>
        <v>Indikator unvollständig</v>
      </c>
      <c r="GI2" s="39" t="str">
        <f>IF('QI OSG'!J51="","",'QI OSG'!J51)</f>
        <v/>
      </c>
      <c r="GJ2" s="39" t="str">
        <f>IF('QI OSG'!K51="","",'QI OSG'!K51)</f>
        <v/>
      </c>
      <c r="GK2" s="39" t="str">
        <f>IF('QI OSG'!F52="","",'QI OSG'!F52)</f>
        <v/>
      </c>
      <c r="GL2" s="39">
        <f>IF('QI OSG'!G52="","",'QI OSG'!G52)</f>
        <v>0</v>
      </c>
      <c r="GM2" s="45" t="str">
        <f>IF('QI OSG'!H52="","",'QI OSG'!H52)</f>
        <v/>
      </c>
      <c r="GN2" s="39" t="str">
        <f>IF('QI OSG'!I52="","",'QI OSG'!I52)</f>
        <v>Indikator unvollständig</v>
      </c>
      <c r="GO2" s="39" t="str">
        <f>IF('QI OSG'!J52="","",'QI OSG'!J52)</f>
        <v/>
      </c>
      <c r="GP2" s="39" t="str">
        <f>IF('QI OSG'!K52="","",'QI OSG'!K52)</f>
        <v/>
      </c>
      <c r="GQ2" s="39" t="str">
        <f>IF('QI OSG'!F53="","",'QI OSG'!F53)</f>
        <v/>
      </c>
      <c r="GR2" s="39">
        <f>IF('QI OSG'!G53="","",'QI OSG'!G53)</f>
        <v>0</v>
      </c>
      <c r="GS2" s="45" t="str">
        <f>IF('QI OSG'!H53="","",'QI OSG'!H53)</f>
        <v/>
      </c>
      <c r="GT2" s="39" t="str">
        <f>IF('QI OSG'!I53="","",'QI OSG'!I53)</f>
        <v>Indikator unvollständig</v>
      </c>
      <c r="GU2" s="39" t="str">
        <f>IF('QI OSG'!J53="","",'QI OSG'!J53)</f>
        <v/>
      </c>
      <c r="GV2" s="39" t="str">
        <f>IF('QI OSG'!K53="","",'QI OSG'!K53)</f>
        <v/>
      </c>
      <c r="GW2" s="39" t="str">
        <f>IF('QI OSG'!F54="","",'QI OSG'!F54)</f>
        <v/>
      </c>
      <c r="GX2" s="39">
        <f>IF('QI OSG'!G54="","",'QI OSG'!G54)</f>
        <v>0</v>
      </c>
      <c r="GY2" s="45" t="str">
        <f>IF('QI OSG'!H54="","",'QI OSG'!H54)</f>
        <v/>
      </c>
      <c r="GZ2" s="39" t="str">
        <f>IF('QI OSG'!I54="","",'QI OSG'!I54)</f>
        <v>Indikator unvollständig</v>
      </c>
      <c r="HA2" s="39" t="str">
        <f>IF('QI OSG'!J54="","",'QI OSG'!J54)</f>
        <v/>
      </c>
      <c r="HB2" s="39" t="str">
        <f>IF('QI OSG'!K54="","",'QI OSG'!K54)</f>
        <v/>
      </c>
      <c r="HC2" s="39" t="str">
        <f>IF('QI OSG'!F55="","",'QI OSG'!F55)</f>
        <v/>
      </c>
      <c r="HD2" s="39">
        <f>IF('QI OSG'!G55="","",'QI OSG'!G55)</f>
        <v>0</v>
      </c>
      <c r="HE2" s="45" t="str">
        <f>IF('QI OSG'!H55="","",'QI OSG'!H55)</f>
        <v/>
      </c>
      <c r="HF2" s="39" t="str">
        <f>IF('QI OSG'!I55="","",'QI OSG'!I55)</f>
        <v>Indikator unvollständig</v>
      </c>
      <c r="HG2" s="39" t="str">
        <f>IF('QI OSG'!J55="","",'QI OSG'!J55)</f>
        <v/>
      </c>
      <c r="HH2" s="39" t="str">
        <f>IF('QI OSG'!K55="","",'QI OSG'!K55)</f>
        <v/>
      </c>
      <c r="HI2" s="39" t="str">
        <f>IF('QI OSG'!F56="","",'QI OSG'!F56)</f>
        <v/>
      </c>
      <c r="HJ2" s="39">
        <f>IF('QI OSG'!G56="","",'QI OSG'!G56)</f>
        <v>0</v>
      </c>
      <c r="HK2" s="45" t="str">
        <f>IF('QI OSG'!H56="","",'QI OSG'!H56)</f>
        <v/>
      </c>
      <c r="HL2" s="39" t="str">
        <f>IF('QI OSG'!I56="","",'QI OSG'!I56)</f>
        <v>Indikator unvollständig</v>
      </c>
      <c r="HM2" s="39" t="str">
        <f>IF('QI OSG'!J56="","",'QI OSG'!J56)</f>
        <v/>
      </c>
      <c r="HN2" s="39" t="str">
        <f>IF('QI OSG'!K56="","",'QI OSG'!K56)</f>
        <v/>
      </c>
      <c r="HO2" s="39" t="str">
        <f>IF('QI OSG'!F57="","",'QI OSG'!F57)</f>
        <v/>
      </c>
      <c r="HP2" s="39">
        <f>IF('QI OSG'!G57="","",'QI OSG'!G57)</f>
        <v>0</v>
      </c>
      <c r="HQ2" s="45" t="str">
        <f>IF('QI OSG'!H57="","",'QI OSG'!H57)</f>
        <v/>
      </c>
      <c r="HR2" s="39" t="str">
        <f>IF('QI OSG'!I57="","",'QI OSG'!I57)</f>
        <v>Indikator unvollständig</v>
      </c>
      <c r="HS2" s="39" t="str">
        <f>IF('QI OSG'!J57="","",'QI OSG'!J57)</f>
        <v/>
      </c>
      <c r="HT2" s="39" t="str">
        <f>IF('QI OSG'!K57="","",'QI OSG'!K57)</f>
        <v/>
      </c>
      <c r="HU2" s="39" t="str">
        <f>IF('QI OSG'!F58="","",'QI OSG'!F58)</f>
        <v/>
      </c>
      <c r="HV2" s="39">
        <f>IF('QI OSG'!G58="","",'QI OSG'!G58)</f>
        <v>0</v>
      </c>
      <c r="HW2" s="45" t="str">
        <f>IF('QI OSG'!H58="","",'QI OSG'!H58)</f>
        <v/>
      </c>
      <c r="HX2" s="39" t="str">
        <f>IF('QI OSG'!I58="","",'QI OSG'!I58)</f>
        <v>Indikator unvollständig</v>
      </c>
      <c r="HY2" s="39" t="str">
        <f>IF('QI OSG'!J58="","",'QI OSG'!J58)</f>
        <v/>
      </c>
      <c r="HZ2" s="39" t="str">
        <f>IF('QI OSG'!K58="","",'QI OSG'!K58)</f>
        <v/>
      </c>
      <c r="IA2" s="39" t="str">
        <f>IF('QI OSG'!F59="","",'QI OSG'!F59)</f>
        <v/>
      </c>
      <c r="IB2" s="39">
        <f>IF('QI OSG'!G59="","",'QI OSG'!G59)</f>
        <v>0</v>
      </c>
      <c r="IC2" s="45" t="str">
        <f>IF('QI OSG'!H59="","",'QI OSG'!H59)</f>
        <v/>
      </c>
      <c r="ID2" s="39" t="str">
        <f>IF('QI OSG'!I59="","",'QI OSG'!I59)</f>
        <v>Indikator unvollständig</v>
      </c>
      <c r="IE2" s="39" t="str">
        <f>IF('QI OSG'!J59="","",'QI OSG'!J59)</f>
        <v/>
      </c>
      <c r="IF2" s="39" t="str">
        <f>IF('QI OSG'!K59="","",'QI OSG'!K59)</f>
        <v/>
      </c>
      <c r="IG2" s="39" t="str">
        <f>IF('QI OSG'!F60="","",'QI OSG'!F60)</f>
        <v/>
      </c>
      <c r="IH2" s="39">
        <f>IF('QI OSG'!G60="","",'QI OSG'!G60)</f>
        <v>0</v>
      </c>
      <c r="II2" s="45" t="str">
        <f>IF('QI OSG'!H60="","",'QI OSG'!H60)</f>
        <v/>
      </c>
      <c r="IJ2" s="39" t="str">
        <f>IF('QI OSG'!I60="","",'QI OSG'!I60)</f>
        <v>Indikator unvollständig</v>
      </c>
      <c r="IK2" s="39" t="str">
        <f>IF('QI OSG'!J60="","",'QI OSG'!J60)</f>
        <v/>
      </c>
      <c r="IL2" s="39" t="str">
        <f>IF('QI OSG'!K60="","",'QI OSG'!K60)</f>
        <v/>
      </c>
      <c r="IM2" s="39" t="str">
        <f>IF('QI OSG'!F61="","",'QI OSG'!F61)</f>
        <v/>
      </c>
      <c r="IN2" s="39">
        <f>IF('QI OSG'!G61="","",'QI OSG'!G61)</f>
        <v>0</v>
      </c>
      <c r="IO2" s="45" t="str">
        <f>IF('QI OSG'!H61="","",'QI OSG'!H61)</f>
        <v/>
      </c>
      <c r="IP2" s="39" t="str">
        <f>IF('QI OSG'!I61="","",'QI OSG'!I61)</f>
        <v>Indikator unvollständig</v>
      </c>
      <c r="IQ2" s="39" t="str">
        <f>IF('QI OSG'!J61="","",'QI OSG'!J61)</f>
        <v/>
      </c>
      <c r="IR2" s="39" t="str">
        <f>IF('QI OSG'!K61="","",'QI OSG'!K61)</f>
        <v/>
      </c>
      <c r="IS2" s="39" t="str">
        <f>IF('QI OSG'!F62="","",'QI OSG'!F62)</f>
        <v/>
      </c>
      <c r="IT2" s="39">
        <f>IF('QI OSG'!G62="","",'QI OSG'!G62)</f>
        <v>0</v>
      </c>
      <c r="IU2" s="45" t="str">
        <f>IF('QI OSG'!H62="","",'QI OSG'!H62)</f>
        <v/>
      </c>
      <c r="IV2" s="39" t="str">
        <f>IF('QI OSG'!I62="","",'QI OSG'!I62)</f>
        <v>Indikator unvollständig</v>
      </c>
      <c r="IW2" s="39" t="str">
        <f>IF('QI OSG'!J62="","",'QI OSG'!J62)</f>
        <v/>
      </c>
      <c r="IX2" s="39" t="str">
        <f>IF('QI OSG'!K62="","",'QI OSG'!K62)</f>
        <v/>
      </c>
      <c r="IY2" s="39" t="str">
        <f>'Vorwort &amp; Inhaltsverzeichnis'!D56</f>
        <v xml:space="preserve"> L2 (201029)</v>
      </c>
    </row>
  </sheetData>
  <sheetProtection algorithmName="SHA-512" hashValue="cCEjdUP6f/uNttBhAVCPl+Hrcsj9EDAomuzoJViAByT+v9tE6NrJU20ZOiDiRYo+wxkTYZksT3pI7VeWzK4XhQ==" saltValue="uvKLwhCObtxNaQxa9Arb/g==" spinCount="100000" sheet="1" objects="1" scenarios="1"/>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1"/>
  <sheetViews>
    <sheetView workbookViewId="0">
      <selection activeCell="A12" sqref="A12"/>
    </sheetView>
  </sheetViews>
  <sheetFormatPr baseColWidth="10" defaultRowHeight="12" x14ac:dyDescent="0.2"/>
  <cols>
    <col min="1" max="16384" width="11.42578125" style="37"/>
  </cols>
  <sheetData>
    <row r="1" spans="1:11" s="36" customFormat="1" ht="48" x14ac:dyDescent="0.25">
      <c r="A1" s="38" t="s">
        <v>53</v>
      </c>
      <c r="B1" s="38" t="s">
        <v>42</v>
      </c>
      <c r="C1" s="38" t="s">
        <v>49</v>
      </c>
      <c r="D1" s="38" t="s">
        <v>51</v>
      </c>
      <c r="E1" s="38" t="s">
        <v>50</v>
      </c>
      <c r="F1" s="38" t="s">
        <v>61</v>
      </c>
      <c r="G1" s="38" t="s">
        <v>67</v>
      </c>
      <c r="H1" s="38" t="str">
        <f>CONCATENATE("Gesamtsumme Fallzahlen ",'Allgemeine Angaben'!I10)</f>
        <v xml:space="preserve">Gesamtsumme Fallzahlen </v>
      </c>
      <c r="I1" s="38" t="str">
        <f>CONCATENATE("OSG-TEP primär Operateur ",'Allgemeine Angaben'!I10)</f>
        <v xml:space="preserve">OSG-TEP primär Operateur </v>
      </c>
      <c r="J1" s="38" t="str">
        <f>CONCATENATE("Endoprothesenwechsel-OP ",'Allgemeine Angaben'!I10)</f>
        <v xml:space="preserve">Endoprothesenwechsel-OP </v>
      </c>
      <c r="K1" s="190"/>
    </row>
    <row r="2" spans="1:11" s="44" customFormat="1" x14ac:dyDescent="0.2">
      <c r="A2" s="43" t="str">
        <f>IF('Allgemeine Angaben'!$K$4="","",'Allgemeine Angaben'!$K$4)</f>
        <v/>
      </c>
      <c r="B2" s="43" t="str">
        <f>IF('Allgemeine Angaben'!$E$6="","",'Allgemeine Angaben'!$E$6)</f>
        <v/>
      </c>
      <c r="C2" s="43">
        <f>'Allgemeine Angaben'!M19</f>
        <v>1</v>
      </c>
      <c r="D2" s="43" t="str">
        <f>IF('Allgemeine Angaben'!E19="","",'Allgemeine Angaben'!E19)</f>
        <v/>
      </c>
      <c r="E2" s="43" t="str">
        <f>IF('Allgemeine Angaben'!G19="","",'Allgemeine Angaben'!G19)</f>
        <v/>
      </c>
      <c r="F2" s="43" t="str">
        <f>IF('Allgemeine Angaben'!H19="","",'Allgemeine Angaben'!H19)</f>
        <v/>
      </c>
      <c r="G2" s="43" t="str">
        <f>IF('Allgemeine Angaben'!J19="","",'Allgemeine Angaben'!J19)</f>
        <v/>
      </c>
      <c r="H2" s="43" t="str">
        <f>IF(Zusammenfassung!F19="","",Zusammenfassung!F19)</f>
        <v/>
      </c>
      <c r="I2" s="43" t="str">
        <f>IF(Zusammenfassung!G19="","",Zusammenfassung!G19)</f>
        <v/>
      </c>
      <c r="J2" s="43" t="str">
        <f>IF(Zusammenfassung!H19="","",Zusammenfassung!H19)</f>
        <v/>
      </c>
    </row>
    <row r="3" spans="1:11" x14ac:dyDescent="0.2">
      <c r="A3" s="43" t="str">
        <f>IF('Allgemeine Angaben'!$K$4="","",'Allgemeine Angaben'!$K$4)</f>
        <v/>
      </c>
      <c r="B3" s="43" t="str">
        <f>IF('Allgemeine Angaben'!$E$6="","",'Allgemeine Angaben'!$E$6)</f>
        <v/>
      </c>
      <c r="C3" s="43">
        <f>'Allgemeine Angaben'!M20</f>
        <v>2</v>
      </c>
      <c r="D3" s="43" t="str">
        <f>IF('Allgemeine Angaben'!E20="","",'Allgemeine Angaben'!E20)</f>
        <v/>
      </c>
      <c r="E3" s="43" t="str">
        <f>IF('Allgemeine Angaben'!G20="","",'Allgemeine Angaben'!G20)</f>
        <v/>
      </c>
      <c r="F3" s="43" t="str">
        <f>IF('Allgemeine Angaben'!H20="","",'Allgemeine Angaben'!H20)</f>
        <v/>
      </c>
      <c r="G3" s="43" t="str">
        <f>IF('Allgemeine Angaben'!J20="","",'Allgemeine Angaben'!J20)</f>
        <v/>
      </c>
      <c r="H3" s="43" t="str">
        <f>IF(Zusammenfassung!F20="","",Zusammenfassung!F20)</f>
        <v/>
      </c>
      <c r="I3" s="43" t="str">
        <f>IF(Zusammenfassung!G20="","",Zusammenfassung!G20)</f>
        <v/>
      </c>
      <c r="J3" s="43" t="str">
        <f>IF(Zusammenfassung!H20="","",Zusammenfassung!H20)</f>
        <v/>
      </c>
    </row>
    <row r="4" spans="1:11" x14ac:dyDescent="0.2">
      <c r="A4" s="43" t="str">
        <f>IF('Allgemeine Angaben'!$K$4="","",'Allgemeine Angaben'!$K$4)</f>
        <v/>
      </c>
      <c r="B4" s="43" t="str">
        <f>IF('Allgemeine Angaben'!$E$6="","",'Allgemeine Angaben'!$E$6)</f>
        <v/>
      </c>
      <c r="C4" s="43">
        <f>'Allgemeine Angaben'!M21</f>
        <v>3</v>
      </c>
      <c r="D4" s="43" t="str">
        <f>IF('Allgemeine Angaben'!E21="","",'Allgemeine Angaben'!E21)</f>
        <v/>
      </c>
      <c r="E4" s="43" t="str">
        <f>IF('Allgemeine Angaben'!G21="","",'Allgemeine Angaben'!G21)</f>
        <v/>
      </c>
      <c r="F4" s="43" t="str">
        <f>IF('Allgemeine Angaben'!H21="","",'Allgemeine Angaben'!H21)</f>
        <v/>
      </c>
      <c r="G4" s="43" t="str">
        <f>IF('Allgemeine Angaben'!J21="","",'Allgemeine Angaben'!J21)</f>
        <v/>
      </c>
      <c r="H4" s="43" t="str">
        <f>IF(Zusammenfassung!F21="","",Zusammenfassung!F21)</f>
        <v/>
      </c>
      <c r="I4" s="43" t="str">
        <f>IF(Zusammenfassung!G21="","",Zusammenfassung!G21)</f>
        <v/>
      </c>
      <c r="J4" s="43" t="str">
        <f>IF(Zusammenfassung!H21="","",Zusammenfassung!H21)</f>
        <v/>
      </c>
    </row>
    <row r="5" spans="1:11" x14ac:dyDescent="0.2">
      <c r="A5" s="43" t="str">
        <f>IF('Allgemeine Angaben'!$K$4="","",'Allgemeine Angaben'!$K$4)</f>
        <v/>
      </c>
      <c r="B5" s="43" t="str">
        <f>IF('Allgemeine Angaben'!$E$6="","",'Allgemeine Angaben'!$E$6)</f>
        <v/>
      </c>
      <c r="C5" s="43">
        <f>'Allgemeine Angaben'!M22</f>
        <v>4</v>
      </c>
      <c r="D5" s="43" t="str">
        <f>IF('Allgemeine Angaben'!E22="","",'Allgemeine Angaben'!E22)</f>
        <v/>
      </c>
      <c r="E5" s="43" t="str">
        <f>IF('Allgemeine Angaben'!G22="","",'Allgemeine Angaben'!G22)</f>
        <v/>
      </c>
      <c r="F5" s="43" t="str">
        <f>IF('Allgemeine Angaben'!H22="","",'Allgemeine Angaben'!H22)</f>
        <v/>
      </c>
      <c r="G5" s="43" t="str">
        <f>IF(Zusammenfassung!F22="","",Zusammenfassung!F22)</f>
        <v/>
      </c>
      <c r="H5" s="43" t="str">
        <f>IF(Zusammenfassung!F22="","",Zusammenfassung!F22)</f>
        <v/>
      </c>
      <c r="I5" s="43" t="str">
        <f>IF(Zusammenfassung!G22="","",Zusammenfassung!G22)</f>
        <v/>
      </c>
      <c r="J5" s="43" t="str">
        <f>IF(Zusammenfassung!H22="","",Zusammenfassung!H22)</f>
        <v/>
      </c>
    </row>
    <row r="6" spans="1:11" x14ac:dyDescent="0.2">
      <c r="A6" s="43" t="str">
        <f>IF('Allgemeine Angaben'!$K$4="","",'Allgemeine Angaben'!$K$4)</f>
        <v/>
      </c>
      <c r="B6" s="43" t="str">
        <f>IF('Allgemeine Angaben'!$E$6="","",'Allgemeine Angaben'!$E$6)</f>
        <v/>
      </c>
      <c r="C6" s="43">
        <f>'Allgemeine Angaben'!M23</f>
        <v>5</v>
      </c>
      <c r="D6" s="43" t="str">
        <f>IF('Allgemeine Angaben'!E23="","",'Allgemeine Angaben'!E23)</f>
        <v/>
      </c>
      <c r="E6" s="43" t="str">
        <f>IF('Allgemeine Angaben'!G23="","",'Allgemeine Angaben'!G23)</f>
        <v/>
      </c>
      <c r="F6" s="43" t="str">
        <f>IF('Allgemeine Angaben'!H23="","",'Allgemeine Angaben'!H23)</f>
        <v/>
      </c>
      <c r="G6" s="43" t="str">
        <f>IF('Allgemeine Angaben'!J23="","",'Allgemeine Angaben'!J23)</f>
        <v/>
      </c>
      <c r="H6" s="43" t="str">
        <f>IF(Zusammenfassung!F23="","",Zusammenfassung!F23)</f>
        <v/>
      </c>
      <c r="I6" s="43" t="str">
        <f>IF(Zusammenfassung!G23="","",Zusammenfassung!G23)</f>
        <v/>
      </c>
      <c r="J6" s="43" t="str">
        <f>IF(Zusammenfassung!H23="","",Zusammenfassung!H23)</f>
        <v/>
      </c>
    </row>
    <row r="7" spans="1:11" x14ac:dyDescent="0.2">
      <c r="A7" s="43" t="str">
        <f>IF('Allgemeine Angaben'!$K$4="","",'Allgemeine Angaben'!$K$4)</f>
        <v/>
      </c>
      <c r="B7" s="43" t="str">
        <f>IF('Allgemeine Angaben'!$E$6="","",'Allgemeine Angaben'!$E$6)</f>
        <v/>
      </c>
      <c r="C7" s="43">
        <f>'Allgemeine Angaben'!M24</f>
        <v>6</v>
      </c>
      <c r="D7" s="43" t="str">
        <f>IF('Allgemeine Angaben'!E24="","",'Allgemeine Angaben'!E24)</f>
        <v/>
      </c>
      <c r="E7" s="43" t="str">
        <f>IF('Allgemeine Angaben'!G24="","",'Allgemeine Angaben'!G24)</f>
        <v/>
      </c>
      <c r="F7" s="43" t="str">
        <f>IF('Allgemeine Angaben'!H24="","",'Allgemeine Angaben'!H24)</f>
        <v/>
      </c>
      <c r="G7" s="43" t="str">
        <f>IF('Allgemeine Angaben'!J24="","",'Allgemeine Angaben'!J24)</f>
        <v/>
      </c>
      <c r="H7" s="43" t="str">
        <f>IF(Zusammenfassung!F24="","",Zusammenfassung!F24)</f>
        <v/>
      </c>
      <c r="I7" s="43" t="str">
        <f>IF(Zusammenfassung!G24="","",Zusammenfassung!G24)</f>
        <v/>
      </c>
      <c r="J7" s="43" t="str">
        <f>IF(Zusammenfassung!H24="","",Zusammenfassung!H24)</f>
        <v/>
      </c>
    </row>
    <row r="8" spans="1:11" x14ac:dyDescent="0.2">
      <c r="A8" s="43" t="str">
        <f>IF('Allgemeine Angaben'!$K$4="","",'Allgemeine Angaben'!$K$4)</f>
        <v/>
      </c>
      <c r="B8" s="43" t="str">
        <f>IF('Allgemeine Angaben'!$E$6="","",'Allgemeine Angaben'!$E$6)</f>
        <v/>
      </c>
      <c r="C8" s="43">
        <f>'Allgemeine Angaben'!M25</f>
        <v>7</v>
      </c>
      <c r="D8" s="43" t="str">
        <f>IF('Allgemeine Angaben'!E25="","",'Allgemeine Angaben'!E25)</f>
        <v/>
      </c>
      <c r="E8" s="43" t="str">
        <f>IF('Allgemeine Angaben'!G25="","",'Allgemeine Angaben'!G25)</f>
        <v/>
      </c>
      <c r="F8" s="43" t="str">
        <f>IF('Allgemeine Angaben'!H25="","",'Allgemeine Angaben'!H25)</f>
        <v/>
      </c>
      <c r="G8" s="43" t="str">
        <f>IF('Allgemeine Angaben'!J25="","",'Allgemeine Angaben'!J25)</f>
        <v/>
      </c>
      <c r="H8" s="43" t="str">
        <f>IF(Zusammenfassung!F25="","",Zusammenfassung!F25)</f>
        <v/>
      </c>
      <c r="I8" s="43" t="str">
        <f>IF(Zusammenfassung!G25="","",Zusammenfassung!G25)</f>
        <v/>
      </c>
      <c r="J8" s="43" t="str">
        <f>IF(Zusammenfassung!H25="","",Zusammenfassung!H25)</f>
        <v/>
      </c>
    </row>
    <row r="9" spans="1:11" x14ac:dyDescent="0.2">
      <c r="A9" s="43" t="str">
        <f>IF('Allgemeine Angaben'!$K$4="","",'Allgemeine Angaben'!$K$4)</f>
        <v/>
      </c>
      <c r="B9" s="43" t="str">
        <f>IF('Allgemeine Angaben'!$E$6="","",'Allgemeine Angaben'!$E$6)</f>
        <v/>
      </c>
      <c r="C9" s="43">
        <f>'Allgemeine Angaben'!M26</f>
        <v>8</v>
      </c>
      <c r="D9" s="43" t="str">
        <f>IF('Allgemeine Angaben'!E26="","",'Allgemeine Angaben'!E26)</f>
        <v/>
      </c>
      <c r="E9" s="43" t="str">
        <f>IF('Allgemeine Angaben'!G26="","",'Allgemeine Angaben'!G26)</f>
        <v/>
      </c>
      <c r="F9" s="43" t="str">
        <f>IF('Allgemeine Angaben'!H26="","",'Allgemeine Angaben'!H26)</f>
        <v/>
      </c>
      <c r="G9" s="43" t="str">
        <f>IF('Allgemeine Angaben'!J26="","",'Allgemeine Angaben'!J26)</f>
        <v/>
      </c>
      <c r="H9" s="43" t="str">
        <f>IF(Zusammenfassung!F26="","",Zusammenfassung!F26)</f>
        <v/>
      </c>
      <c r="I9" s="43" t="str">
        <f>IF(Zusammenfassung!G26="","",Zusammenfassung!G26)</f>
        <v/>
      </c>
      <c r="J9" s="43" t="str">
        <f>IF(Zusammenfassung!H26="","",Zusammenfassung!H26)</f>
        <v/>
      </c>
    </row>
    <row r="10" spans="1:11" x14ac:dyDescent="0.2">
      <c r="A10" s="43" t="str">
        <f>IF('Allgemeine Angaben'!$K$4="","",'Allgemeine Angaben'!$K$4)</f>
        <v/>
      </c>
      <c r="B10" s="43" t="str">
        <f>IF('Allgemeine Angaben'!$E$6="","",'Allgemeine Angaben'!$E$6)</f>
        <v/>
      </c>
      <c r="C10" s="43">
        <f>'Allgemeine Angaben'!M27</f>
        <v>9</v>
      </c>
      <c r="D10" s="43" t="str">
        <f>IF('Allgemeine Angaben'!E27="","",'Allgemeine Angaben'!E27)</f>
        <v/>
      </c>
      <c r="E10" s="43" t="str">
        <f>IF('Allgemeine Angaben'!G27="","",'Allgemeine Angaben'!G27)</f>
        <v/>
      </c>
      <c r="F10" s="43" t="str">
        <f>IF('Allgemeine Angaben'!H27="","",'Allgemeine Angaben'!H27)</f>
        <v/>
      </c>
      <c r="G10" s="43" t="str">
        <f>IF('Allgemeine Angaben'!J27="","",'Allgemeine Angaben'!J27)</f>
        <v/>
      </c>
      <c r="H10" s="43" t="str">
        <f>IF(Zusammenfassung!F27="","",Zusammenfassung!F27)</f>
        <v/>
      </c>
      <c r="I10" s="43" t="str">
        <f>IF(Zusammenfassung!G27="","",Zusammenfassung!G27)</f>
        <v/>
      </c>
      <c r="J10" s="43" t="str">
        <f>IF(Zusammenfassung!H27="","",Zusammenfassung!H27)</f>
        <v/>
      </c>
    </row>
    <row r="11" spans="1:11" x14ac:dyDescent="0.2">
      <c r="A11" s="43" t="str">
        <f>IF('Allgemeine Angaben'!$K$4="","",'Allgemeine Angaben'!$K$4)</f>
        <v/>
      </c>
      <c r="B11" s="43" t="str">
        <f>IF('Allgemeine Angaben'!$E$6="","",'Allgemeine Angaben'!$E$6)</f>
        <v/>
      </c>
      <c r="C11" s="43">
        <f>'Allgemeine Angaben'!M28</f>
        <v>10</v>
      </c>
      <c r="D11" s="43" t="str">
        <f>IF('Allgemeine Angaben'!E28="","",'Allgemeine Angaben'!E28)</f>
        <v/>
      </c>
      <c r="E11" s="43" t="str">
        <f>IF('Allgemeine Angaben'!G28="","",'Allgemeine Angaben'!G28)</f>
        <v/>
      </c>
      <c r="F11" s="43" t="str">
        <f>IF('Allgemeine Angaben'!H28="","",'Allgemeine Angaben'!H28)</f>
        <v/>
      </c>
      <c r="G11" s="43" t="str">
        <f>IF('Allgemeine Angaben'!J28="","",'Allgemeine Angaben'!J28)</f>
        <v/>
      </c>
      <c r="H11" s="43" t="str">
        <f>IF(Zusammenfassung!F28="","",Zusammenfassung!F28)</f>
        <v/>
      </c>
      <c r="I11" s="43" t="str">
        <f>IF(Zusammenfassung!G28="","",Zusammenfassung!G28)</f>
        <v/>
      </c>
      <c r="J11" s="43" t="str">
        <f>IF(Zusammenfassung!H28="","",Zusammenfassung!H28)</f>
        <v/>
      </c>
    </row>
  </sheetData>
  <sheetProtection algorithmName="SHA-512" hashValue="pxO7ugOgz4X5EfNYoAQI60AXRz1aiAgfhn8H+B/Wx1lk+ioQJHLPbUsZ6a7JxU7y9ag4sGbBNssSYo2lqMe4oQ==" saltValue="9VQ9xO+sdvDoleQk9Mz6Pg=="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Vorwort &amp; Inhaltsverzeichnis</vt:lpstr>
      <vt:lpstr>Allgemeine Angaben</vt:lpstr>
      <vt:lpstr>2.2.3 Fallzahlen</vt:lpstr>
      <vt:lpstr>Zusammenfassung</vt:lpstr>
      <vt:lpstr>QI OSG</vt:lpstr>
      <vt:lpstr>Hilfstabelle</vt:lpstr>
      <vt:lpstr>Daten_Basis,QI</vt:lpstr>
      <vt:lpstr>Daten_HO-Fallzahlen</vt:lpstr>
      <vt:lpstr>auswahl</vt:lpstr>
      <vt:lpstr>Leerzelle</vt:lpstr>
      <vt:lpstr>operateur_auswahl</vt:lpstr>
      <vt:lpstr>sho_auswahl</vt:lpstr>
      <vt:lpstr>'Allgemeine Angaben'!Text10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ClarCert - Jürgen Fischer</dc:creator>
  <cp:lastModifiedBy>ClarCert - Niklas Müller</cp:lastModifiedBy>
  <cp:lastPrinted>2017-09-27T09:54:09Z</cp:lastPrinted>
  <dcterms:created xsi:type="dcterms:W3CDTF">2012-07-10T14:44:48Z</dcterms:created>
  <dcterms:modified xsi:type="dcterms:W3CDTF">2025-08-04T09:16:24Z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7783645c-fefe-4ee8-97b9-4a8236061047</vt:lpwstr>
  </property>
</Properties>
</file>